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\Desktop\"/>
    </mc:Choice>
  </mc:AlternateContent>
  <bookViews>
    <workbookView xWindow="0" yWindow="132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6" i="1" l="1"/>
  <c r="A196" i="1"/>
  <c r="L195" i="1"/>
  <c r="J195" i="1"/>
  <c r="I195" i="1"/>
  <c r="H195" i="1"/>
  <c r="G195" i="1"/>
  <c r="F195" i="1"/>
  <c r="B186" i="1"/>
  <c r="A186" i="1"/>
  <c r="L185" i="1"/>
  <c r="L196" i="1" s="1"/>
  <c r="J185" i="1"/>
  <c r="J196" i="1" s="1"/>
  <c r="I185" i="1"/>
  <c r="I196" i="1" s="1"/>
  <c r="H185" i="1"/>
  <c r="G185" i="1"/>
  <c r="G196" i="1" s="1"/>
  <c r="F185" i="1"/>
  <c r="F196" i="1" s="1"/>
  <c r="B177" i="1"/>
  <c r="A177" i="1"/>
  <c r="L176" i="1"/>
  <c r="J176" i="1"/>
  <c r="I176" i="1"/>
  <c r="H176" i="1"/>
  <c r="G176" i="1"/>
  <c r="F176" i="1"/>
  <c r="B166" i="1"/>
  <c r="A166" i="1"/>
  <c r="L165" i="1"/>
  <c r="L177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G138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H177" i="1" l="1"/>
  <c r="G24" i="1"/>
  <c r="J43" i="1"/>
  <c r="J197" i="1" s="1"/>
  <c r="F62" i="1"/>
  <c r="J62" i="1"/>
  <c r="F81" i="1"/>
  <c r="I100" i="1"/>
  <c r="H138" i="1"/>
  <c r="F177" i="1"/>
  <c r="J177" i="1"/>
  <c r="H24" i="1"/>
  <c r="G43" i="1"/>
  <c r="L62" i="1"/>
  <c r="G81" i="1"/>
  <c r="J100" i="1"/>
  <c r="F119" i="1"/>
  <c r="J119" i="1"/>
  <c r="H157" i="1"/>
  <c r="H43" i="1"/>
  <c r="H81" i="1"/>
  <c r="F138" i="1"/>
  <c r="H196" i="1"/>
  <c r="F24" i="1"/>
  <c r="I43" i="1"/>
  <c r="I62" i="1"/>
  <c r="H100" i="1"/>
  <c r="J157" i="1"/>
  <c r="I177" i="1"/>
  <c r="G177" i="1"/>
  <c r="F157" i="1"/>
  <c r="G157" i="1"/>
  <c r="I138" i="1"/>
  <c r="J138" i="1"/>
  <c r="F197" i="1"/>
  <c r="L197" i="1"/>
  <c r="H197" i="1" l="1"/>
  <c r="I197" i="1"/>
  <c r="G197" i="1"/>
</calcChain>
</file>

<file path=xl/sharedStrings.xml><?xml version="1.0" encoding="utf-8"?>
<sst xmlns="http://schemas.openxmlformats.org/spreadsheetml/2006/main" count="271" uniqueCount="77">
  <si>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</si>
  <si>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</si>
  <si>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</si>
  <si>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</si>
  <si>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</si>
  <si>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</si>
  <si>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</si>
  <si>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</si>
  <si>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</si>
  <si>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</si>
  <si>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</si>
  <si>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</si>
  <si>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</si>
  <si>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</si>
  <si>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</si>
  <si>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</si>
  <si>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</si>
  <si>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</si>
  <si>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</si>
  <si>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</si>
  <si>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</si>
  <si>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</si>
  <si>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</si>
  <si>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</si>
  <si>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</si>
  <si>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</si>
  <si>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</si>
  <si>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</si>
  <si>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</si>
  <si>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</si>
  <si>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</si>
  <si>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</si>
  <si>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</si>
  <si>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</si>
  <si>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</si>
  <si>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</si>
  <si>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</si>
  <si>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</si>
  <si>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</si>
  <si>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Ертарская СОШ № 27</t>
  </si>
  <si>
    <t>Директор</t>
  </si>
  <si>
    <t>Зарубина Н.Б.</t>
  </si>
  <si>
    <t>Суп катофельный с макаронными изд. на курином бульоне</t>
  </si>
  <si>
    <t>Каша рассыпчатая гречневая</t>
  </si>
  <si>
    <t>Котлета из говядины с соусом №331  тк №91</t>
  </si>
  <si>
    <t>80/30</t>
  </si>
  <si>
    <t>Компот из кураги</t>
  </si>
  <si>
    <t>ПР</t>
  </si>
  <si>
    <t>Хлеб пшеничный</t>
  </si>
  <si>
    <t>Хлеб ржано-пшеничный</t>
  </si>
  <si>
    <t>Суп картофельный с горохом на мясном бульоне</t>
  </si>
  <si>
    <t>Рагу из курицы</t>
  </si>
  <si>
    <t>Компот из свежих яблок</t>
  </si>
  <si>
    <t>Щи из свежей капусты с карт. со смет. на курин. Бульоне,</t>
  </si>
  <si>
    <t>200/8</t>
  </si>
  <si>
    <t>Рис отварной</t>
  </si>
  <si>
    <t>Печень говяжья, тушеная в соусе №332 (тк№92)</t>
  </si>
  <si>
    <t>50/50</t>
  </si>
  <si>
    <t>Компот из апельсинов или мандаринов</t>
  </si>
  <si>
    <t>Суп из овощей со сметаной</t>
  </si>
  <si>
    <t>Картофельное пюре с маслом сливочным</t>
  </si>
  <si>
    <t>Рыба жареная  (горбуша или минтай)</t>
  </si>
  <si>
    <t>Компот из смеси сухофруктов</t>
  </si>
  <si>
    <t>Рассольник ленинградский со сметаной на курин. Бульоне</t>
  </si>
  <si>
    <t>Макаронные изделия отварные с маслом</t>
  </si>
  <si>
    <t>Котлета из говядины  с соусом №331</t>
  </si>
  <si>
    <t>Напиток из плодов шиповника</t>
  </si>
  <si>
    <t>Суп смакаронными издел. и картоф. на курин. Бульоне</t>
  </si>
  <si>
    <t>Плов из птицы</t>
  </si>
  <si>
    <t>Суп картофел. с рыбными фрикадельк. (№ 107 тк №101)</t>
  </si>
  <si>
    <t>Жаркое по домашнему из говядины</t>
  </si>
  <si>
    <t>Борщ с капустой и картофелем со сметаной</t>
  </si>
  <si>
    <t>Котлета рубленая из птицы с соусом № 332</t>
  </si>
  <si>
    <t>Суп картофельный с крупой</t>
  </si>
  <si>
    <t>Капуста тушеная</t>
  </si>
  <si>
    <t>Котлета рыбная с соусом №330 (тк№90)</t>
  </si>
  <si>
    <t>Куриные окорочка жареные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</si>
</sst>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9" sqref="N1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2.0499999999999998</v>
      </c>
      <c r="H15" s="43">
        <v>2.2200000000000002</v>
      </c>
      <c r="I15" s="43">
        <v>12.55</v>
      </c>
      <c r="J15" s="43">
        <v>87.2</v>
      </c>
      <c r="K15" s="44">
        <v>103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150</v>
      </c>
      <c r="G16" s="43">
        <v>8.9</v>
      </c>
      <c r="H16" s="43">
        <v>4.0999999999999996</v>
      </c>
      <c r="I16" s="43">
        <v>39.840000000000003</v>
      </c>
      <c r="J16" s="43">
        <v>231.86</v>
      </c>
      <c r="K16" s="44">
        <v>302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 t="s">
        <v>45</v>
      </c>
      <c r="G17" s="43">
        <v>8.0500000000000007</v>
      </c>
      <c r="H17" s="43">
        <v>9.19</v>
      </c>
      <c r="I17" s="43">
        <v>8.6</v>
      </c>
      <c r="J17" s="43">
        <v>151</v>
      </c>
      <c r="K17" s="44">
        <v>268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1.3</v>
      </c>
      <c r="H18" s="43">
        <v>0.08</v>
      </c>
      <c r="I18" s="43">
        <v>44.68</v>
      </c>
      <c r="J18" s="43">
        <v>184.64</v>
      </c>
      <c r="K18" s="44">
        <v>348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20</v>
      </c>
      <c r="G19" s="43">
        <v>1.58</v>
      </c>
      <c r="H19" s="43">
        <v>0.2</v>
      </c>
      <c r="I19" s="43">
        <v>9.66</v>
      </c>
      <c r="J19" s="43">
        <v>46.76</v>
      </c>
      <c r="K19" s="44" t="s">
        <v>47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40</v>
      </c>
      <c r="G20" s="43">
        <v>2.2400000000000002</v>
      </c>
      <c r="H20" s="43">
        <v>0.44</v>
      </c>
      <c r="I20" s="43">
        <v>19.760000000000002</v>
      </c>
      <c r="J20" s="43">
        <v>91.96</v>
      </c>
      <c r="K20" s="44" t="s">
        <v>47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610</v>
      </c>
      <c r="G23" s="19">
        <f t="shared" ref="G23:J23" si="2">SUM(G14:G22)</f>
        <v>24.120000000000005</v>
      </c>
      <c r="H23" s="19">
        <f t="shared" si="2"/>
        <v>16.23</v>
      </c>
      <c r="I23" s="19">
        <f t="shared" si="2"/>
        <v>135.09</v>
      </c>
      <c r="J23" s="19">
        <f t="shared" si="2"/>
        <v>793.42000000000007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610</v>
      </c>
      <c r="G24" s="32">
        <f t="shared" ref="G24:J24" si="4">G13+G23</f>
        <v>24.120000000000005</v>
      </c>
      <c r="H24" s="32">
        <f t="shared" si="4"/>
        <v>16.23</v>
      </c>
      <c r="I24" s="32">
        <f t="shared" si="4"/>
        <v>135.09</v>
      </c>
      <c r="J24" s="32">
        <f t="shared" si="4"/>
        <v>793.42000000000007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50</v>
      </c>
      <c r="F34" s="43">
        <v>200</v>
      </c>
      <c r="G34" s="43">
        <v>4.3899999999999997</v>
      </c>
      <c r="H34" s="43">
        <v>4.21</v>
      </c>
      <c r="I34" s="43">
        <v>13.22</v>
      </c>
      <c r="J34" s="43">
        <v>118.6</v>
      </c>
      <c r="K34" s="44">
        <v>102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51</v>
      </c>
      <c r="F35" s="43">
        <v>200</v>
      </c>
      <c r="G35" s="43">
        <v>14.31</v>
      </c>
      <c r="H35" s="43">
        <v>13.36</v>
      </c>
      <c r="I35" s="43">
        <v>17.32</v>
      </c>
      <c r="J35" s="43">
        <v>247.38</v>
      </c>
      <c r="K35" s="44">
        <v>289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0.16</v>
      </c>
      <c r="H37" s="43">
        <v>0.16</v>
      </c>
      <c r="I37" s="43">
        <v>27.88</v>
      </c>
      <c r="J37" s="43">
        <v>97.6</v>
      </c>
      <c r="K37" s="44">
        <v>342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48</v>
      </c>
      <c r="F38" s="43">
        <v>20</v>
      </c>
      <c r="G38" s="43">
        <v>1.58</v>
      </c>
      <c r="H38" s="43">
        <v>0.2</v>
      </c>
      <c r="I38" s="43">
        <v>9.66</v>
      </c>
      <c r="J38" s="43">
        <v>46.76</v>
      </c>
      <c r="K38" s="44" t="s">
        <v>47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40</v>
      </c>
      <c r="G39" s="43">
        <v>2.2400000000000002</v>
      </c>
      <c r="H39" s="43">
        <v>0.44</v>
      </c>
      <c r="I39" s="43">
        <v>19.760000000000002</v>
      </c>
      <c r="J39" s="43">
        <v>91.96</v>
      </c>
      <c r="K39" s="44" t="s">
        <v>47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660</v>
      </c>
      <c r="G42" s="19">
        <f t="shared" ref="G42" si="10">SUM(G33:G41)</f>
        <v>22.68</v>
      </c>
      <c r="H42" s="19">
        <f t="shared" ref="H42" si="11">SUM(H33:H41)</f>
        <v>18.37</v>
      </c>
      <c r="I42" s="19">
        <f t="shared" ref="I42" si="12">SUM(I33:I41)</f>
        <v>87.84</v>
      </c>
      <c r="J42" s="19">
        <f t="shared" ref="J42:L42" si="13">SUM(J33:J41)</f>
        <v>602.30000000000007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660</v>
      </c>
      <c r="G43" s="32">
        <f t="shared" ref="G43" si="14">G32+G42</f>
        <v>22.68</v>
      </c>
      <c r="H43" s="32">
        <f t="shared" ref="H43" si="15">H32+H42</f>
        <v>18.37</v>
      </c>
      <c r="I43" s="32">
        <f t="shared" ref="I43" si="16">I32+I42</f>
        <v>87.84</v>
      </c>
      <c r="J43" s="32">
        <f t="shared" ref="J43:L43" si="17">J32+J42</f>
        <v>602.30000000000007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53</v>
      </c>
      <c r="F53" s="43" t="s">
        <v>54</v>
      </c>
      <c r="G53" s="43">
        <v>1.41</v>
      </c>
      <c r="H53" s="43">
        <v>3.96</v>
      </c>
      <c r="I53" s="43">
        <v>6.32</v>
      </c>
      <c r="J53" s="43">
        <v>71.8</v>
      </c>
      <c r="K53" s="44">
        <v>88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55</v>
      </c>
      <c r="F54" s="43">
        <v>150</v>
      </c>
      <c r="G54" s="43">
        <v>3.65</v>
      </c>
      <c r="H54" s="43">
        <v>5.38</v>
      </c>
      <c r="I54" s="43">
        <v>36.67</v>
      </c>
      <c r="J54" s="43">
        <v>210.11</v>
      </c>
      <c r="K54" s="44">
        <v>304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56</v>
      </c>
      <c r="F55" s="43" t="s">
        <v>57</v>
      </c>
      <c r="G55" s="43">
        <v>13.5</v>
      </c>
      <c r="H55" s="43">
        <v>9.1999999999999993</v>
      </c>
      <c r="I55" s="43">
        <v>8.6</v>
      </c>
      <c r="J55" s="43">
        <v>171.2</v>
      </c>
      <c r="K55" s="44">
        <v>261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0.45</v>
      </c>
      <c r="H56" s="43">
        <v>0.1</v>
      </c>
      <c r="I56" s="43">
        <v>33.99</v>
      </c>
      <c r="J56" s="43">
        <v>141.19999999999999</v>
      </c>
      <c r="K56" s="44">
        <v>346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20</v>
      </c>
      <c r="G57" s="43">
        <v>1.58</v>
      </c>
      <c r="H57" s="43">
        <v>0.2</v>
      </c>
      <c r="I57" s="43">
        <v>9.66</v>
      </c>
      <c r="J57" s="43">
        <v>46.76</v>
      </c>
      <c r="K57" s="44" t="s">
        <v>47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40</v>
      </c>
      <c r="G58" s="43">
        <v>2.2400000000000002</v>
      </c>
      <c r="H58" s="43">
        <v>0.44</v>
      </c>
      <c r="I58" s="43">
        <v>19.760000000000002</v>
      </c>
      <c r="J58" s="43">
        <v>91.96</v>
      </c>
      <c r="K58" s="44" t="s">
        <v>47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410</v>
      </c>
      <c r="G61" s="19">
        <f t="shared" ref="G61" si="22">SUM(G52:G60)</f>
        <v>22.83</v>
      </c>
      <c r="H61" s="19">
        <f t="shared" ref="H61" si="23">SUM(H52:H60)</f>
        <v>19.28</v>
      </c>
      <c r="I61" s="19">
        <f t="shared" ref="I61" si="24">SUM(I52:I60)</f>
        <v>115.00000000000001</v>
      </c>
      <c r="J61" s="19">
        <f t="shared" ref="J61:L61" si="25">SUM(J52:J60)</f>
        <v>733.03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410</v>
      </c>
      <c r="G62" s="32">
        <f t="shared" ref="G62" si="26">G51+G61</f>
        <v>22.83</v>
      </c>
      <c r="H62" s="32">
        <f t="shared" ref="H62" si="27">H51+H61</f>
        <v>19.28</v>
      </c>
      <c r="I62" s="32">
        <f t="shared" ref="I62" si="28">I51+I61</f>
        <v>115.00000000000001</v>
      </c>
      <c r="J62" s="32">
        <f t="shared" ref="J62:L62" si="29">J51+J61</f>
        <v>733.03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59</v>
      </c>
      <c r="F72" s="43">
        <v>200</v>
      </c>
      <c r="G72" s="43">
        <v>1.27</v>
      </c>
      <c r="H72" s="43">
        <v>3.99</v>
      </c>
      <c r="I72" s="43">
        <v>7.31</v>
      </c>
      <c r="J72" s="43">
        <v>76.2</v>
      </c>
      <c r="K72" s="44">
        <v>99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60</v>
      </c>
      <c r="F73" s="43">
        <v>150</v>
      </c>
      <c r="G73" s="43">
        <v>3.25</v>
      </c>
      <c r="H73" s="43">
        <v>9.61</v>
      </c>
      <c r="I73" s="43">
        <v>18.88</v>
      </c>
      <c r="J73" s="43">
        <v>181.5</v>
      </c>
      <c r="K73" s="44">
        <v>128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61</v>
      </c>
      <c r="F74" s="43">
        <v>80</v>
      </c>
      <c r="G74" s="43">
        <v>9.93</v>
      </c>
      <c r="H74" s="43">
        <v>9.6199999999999992</v>
      </c>
      <c r="I74" s="43">
        <v>2.86</v>
      </c>
      <c r="J74" s="43">
        <v>137.80000000000001</v>
      </c>
      <c r="K74" s="44">
        <v>230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1.1599999999999999</v>
      </c>
      <c r="H75" s="43">
        <v>0.3</v>
      </c>
      <c r="I75" s="43">
        <v>47.26</v>
      </c>
      <c r="J75" s="43">
        <v>196.38</v>
      </c>
      <c r="K75" s="44">
        <v>349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20</v>
      </c>
      <c r="G76" s="43">
        <v>1.58</v>
      </c>
      <c r="H76" s="43">
        <v>0.2</v>
      </c>
      <c r="I76" s="43">
        <v>9.66</v>
      </c>
      <c r="J76" s="43">
        <v>46.76</v>
      </c>
      <c r="K76" s="44" t="s">
        <v>47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40</v>
      </c>
      <c r="G77" s="43">
        <v>2.2400000000000002</v>
      </c>
      <c r="H77" s="43">
        <v>0.44</v>
      </c>
      <c r="I77" s="43">
        <v>19.760000000000002</v>
      </c>
      <c r="J77" s="43">
        <v>91.96</v>
      </c>
      <c r="K77" s="44" t="s">
        <v>47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690</v>
      </c>
      <c r="G80" s="19">
        <f t="shared" ref="G80" si="34">SUM(G71:G79)</f>
        <v>19.43</v>
      </c>
      <c r="H80" s="19">
        <f t="shared" ref="H80" si="35">SUM(H71:H79)</f>
        <v>24.16</v>
      </c>
      <c r="I80" s="19">
        <f t="shared" ref="I80" si="36">SUM(I71:I79)</f>
        <v>105.73</v>
      </c>
      <c r="J80" s="19">
        <f t="shared" ref="J80:L80" si="37">SUM(J71:J79)</f>
        <v>730.6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690</v>
      </c>
      <c r="G81" s="32">
        <f t="shared" ref="G81" si="38">G70+G80</f>
        <v>19.43</v>
      </c>
      <c r="H81" s="32">
        <f t="shared" ref="H81" si="39">H70+H80</f>
        <v>24.16</v>
      </c>
      <c r="I81" s="32">
        <f t="shared" ref="I81" si="40">I70+I80</f>
        <v>105.73</v>
      </c>
      <c r="J81" s="32">
        <f t="shared" ref="J81:L81" si="41">J70+J80</f>
        <v>730.6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63</v>
      </c>
      <c r="F91" s="43" t="s">
        <v>54</v>
      </c>
      <c r="G91" s="43">
        <v>1.61</v>
      </c>
      <c r="H91" s="43">
        <v>4.07</v>
      </c>
      <c r="I91" s="43">
        <v>9.58</v>
      </c>
      <c r="J91" s="43">
        <v>87.71</v>
      </c>
      <c r="K91" s="44">
        <v>96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150</v>
      </c>
      <c r="G92" s="43">
        <v>5.73</v>
      </c>
      <c r="H92" s="43">
        <v>6.07</v>
      </c>
      <c r="I92" s="43">
        <v>31.98</v>
      </c>
      <c r="J92" s="43">
        <v>205.5</v>
      </c>
      <c r="K92" s="44">
        <v>203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 t="s">
        <v>45</v>
      </c>
      <c r="G93" s="43">
        <v>8.0500000000000007</v>
      </c>
      <c r="H93" s="43">
        <v>9.19</v>
      </c>
      <c r="I93" s="43">
        <v>8.6</v>
      </c>
      <c r="J93" s="43">
        <v>151</v>
      </c>
      <c r="K93" s="44">
        <v>268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0.67</v>
      </c>
      <c r="H94" s="43">
        <v>0.27</v>
      </c>
      <c r="I94" s="43">
        <v>20.76</v>
      </c>
      <c r="J94" s="43">
        <v>72.8</v>
      </c>
      <c r="K94" s="44">
        <v>388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20</v>
      </c>
      <c r="G95" s="43">
        <v>1.58</v>
      </c>
      <c r="H95" s="43">
        <v>0.2</v>
      </c>
      <c r="I95" s="43">
        <v>9.66</v>
      </c>
      <c r="J95" s="43">
        <v>46.76</v>
      </c>
      <c r="K95" s="44" t="s">
        <v>47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40</v>
      </c>
      <c r="G96" s="43">
        <v>2.2400000000000002</v>
      </c>
      <c r="H96" s="43">
        <v>0.44</v>
      </c>
      <c r="I96" s="43">
        <v>19.760000000000002</v>
      </c>
      <c r="J96" s="43">
        <v>91.96</v>
      </c>
      <c r="K96" s="44" t="s">
        <v>47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410</v>
      </c>
      <c r="G99" s="19">
        <f t="shared" ref="G99" si="46">SUM(G90:G98)</f>
        <v>19.880000000000003</v>
      </c>
      <c r="H99" s="19">
        <f t="shared" ref="H99" si="47">SUM(H90:H98)</f>
        <v>20.239999999999998</v>
      </c>
      <c r="I99" s="19">
        <f t="shared" ref="I99" si="48">SUM(I90:I98)</f>
        <v>100.34</v>
      </c>
      <c r="J99" s="19">
        <f t="shared" ref="J99:L99" si="49">SUM(J90:J98)</f>
        <v>655.73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410</v>
      </c>
      <c r="G100" s="32">
        <f t="shared" ref="G100" si="50">G89+G99</f>
        <v>19.880000000000003</v>
      </c>
      <c r="H100" s="32">
        <f t="shared" ref="H100" si="51">H89+H99</f>
        <v>20.239999999999998</v>
      </c>
      <c r="I100" s="32">
        <f t="shared" ref="I100" si="52">I89+I99</f>
        <v>100.34</v>
      </c>
      <c r="J100" s="32">
        <f t="shared" ref="J100:L100" si="53">J89+J99</f>
        <v>655.73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67</v>
      </c>
      <c r="F110" s="43">
        <v>200</v>
      </c>
      <c r="G110" s="43">
        <v>2.0499999999999998</v>
      </c>
      <c r="H110" s="43">
        <v>2.2200000000000002</v>
      </c>
      <c r="I110" s="43">
        <v>12.55</v>
      </c>
      <c r="J110" s="43">
        <v>87.2</v>
      </c>
      <c r="K110" s="44">
        <v>112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68</v>
      </c>
      <c r="F111" s="43">
        <v>230</v>
      </c>
      <c r="G111" s="43">
        <v>19</v>
      </c>
      <c r="H111" s="43">
        <v>11.7</v>
      </c>
      <c r="I111" s="43">
        <v>40</v>
      </c>
      <c r="J111" s="43">
        <v>340</v>
      </c>
      <c r="K111" s="44">
        <v>291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52</v>
      </c>
      <c r="F113" s="43">
        <v>200</v>
      </c>
      <c r="G113" s="43">
        <v>0.16</v>
      </c>
      <c r="H113" s="43">
        <v>0.16</v>
      </c>
      <c r="I113" s="43">
        <v>27.88</v>
      </c>
      <c r="J113" s="43">
        <v>97.6</v>
      </c>
      <c r="K113" s="44">
        <v>342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20</v>
      </c>
      <c r="G114" s="43">
        <v>1.58</v>
      </c>
      <c r="H114" s="43">
        <v>0.2</v>
      </c>
      <c r="I114" s="43">
        <v>9.66</v>
      </c>
      <c r="J114" s="43">
        <v>46.76</v>
      </c>
      <c r="K114" s="44" t="s">
        <v>47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40</v>
      </c>
      <c r="G115" s="43">
        <v>2.2400000000000002</v>
      </c>
      <c r="H115" s="43">
        <v>0.44</v>
      </c>
      <c r="I115" s="43">
        <v>19.760000000000002</v>
      </c>
      <c r="J115" s="43">
        <v>91.96</v>
      </c>
      <c r="K115" s="44" t="s">
        <v>47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690</v>
      </c>
      <c r="G118" s="19">
        <f t="shared" ref="G118:J118" si="56">SUM(G109:G117)</f>
        <v>25.03</v>
      </c>
      <c r="H118" s="19">
        <f t="shared" si="56"/>
        <v>14.719999999999999</v>
      </c>
      <c r="I118" s="19">
        <f t="shared" si="56"/>
        <v>109.85</v>
      </c>
      <c r="J118" s="19">
        <f t="shared" si="56"/>
        <v>663.52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690</v>
      </c>
      <c r="G119" s="32">
        <f t="shared" ref="G119" si="58">G108+G118</f>
        <v>25.03</v>
      </c>
      <c r="H119" s="32">
        <f t="shared" ref="H119" si="59">H108+H118</f>
        <v>14.719999999999999</v>
      </c>
      <c r="I119" s="32">
        <f t="shared" ref="I119" si="60">I108+I118</f>
        <v>109.85</v>
      </c>
      <c r="J119" s="32">
        <f t="shared" ref="J119:L119" si="61">J108+J118</f>
        <v>663.52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69</v>
      </c>
      <c r="F129" s="43">
        <v>200</v>
      </c>
      <c r="G129" s="43">
        <v>1.76</v>
      </c>
      <c r="H129" s="43">
        <v>2.57</v>
      </c>
      <c r="I129" s="43">
        <v>12.3</v>
      </c>
      <c r="J129" s="43">
        <v>84.8</v>
      </c>
      <c r="K129" s="44">
        <v>106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70</v>
      </c>
      <c r="F130" s="43">
        <v>230</v>
      </c>
      <c r="G130" s="43">
        <v>21.92</v>
      </c>
      <c r="H130" s="43">
        <v>24.08</v>
      </c>
      <c r="I130" s="43">
        <v>18.260000000000002</v>
      </c>
      <c r="J130" s="43">
        <v>377.47</v>
      </c>
      <c r="K130" s="44">
        <v>259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62</v>
      </c>
      <c r="F132" s="43">
        <v>200</v>
      </c>
      <c r="G132" s="43">
        <v>1.1599999999999999</v>
      </c>
      <c r="H132" s="43">
        <v>0.3</v>
      </c>
      <c r="I132" s="43">
        <v>47.26</v>
      </c>
      <c r="J132" s="43">
        <v>196.38</v>
      </c>
      <c r="K132" s="44">
        <v>349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20</v>
      </c>
      <c r="G133" s="43">
        <v>1.58</v>
      </c>
      <c r="H133" s="43">
        <v>0.2</v>
      </c>
      <c r="I133" s="43">
        <v>9.66</v>
      </c>
      <c r="J133" s="43">
        <v>46.76</v>
      </c>
      <c r="K133" s="44" t="s">
        <v>47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40</v>
      </c>
      <c r="G134" s="43">
        <v>2.2400000000000002</v>
      </c>
      <c r="H134" s="43">
        <v>0.44</v>
      </c>
      <c r="I134" s="43">
        <v>19.760000000000002</v>
      </c>
      <c r="J134" s="43">
        <v>91.96</v>
      </c>
      <c r="K134" s="44" t="s">
        <v>47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690</v>
      </c>
      <c r="G137" s="19">
        <f t="shared" ref="G137:J137" si="64">SUM(G128:G136)</f>
        <v>28.660000000000004</v>
      </c>
      <c r="H137" s="19">
        <f t="shared" si="64"/>
        <v>27.59</v>
      </c>
      <c r="I137" s="19">
        <f t="shared" si="64"/>
        <v>107.24</v>
      </c>
      <c r="J137" s="19">
        <f t="shared" si="64"/>
        <v>797.37000000000012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690</v>
      </c>
      <c r="G138" s="32">
        <f t="shared" ref="G138" si="66">G127+G137</f>
        <v>28.660000000000004</v>
      </c>
      <c r="H138" s="32">
        <f t="shared" ref="H138" si="67">H127+H137</f>
        <v>27.59</v>
      </c>
      <c r="I138" s="32">
        <f t="shared" ref="I138" si="68">I127+I137</f>
        <v>107.24</v>
      </c>
      <c r="J138" s="32">
        <f t="shared" ref="J138:L138" si="69">J127+J137</f>
        <v>797.37000000000012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71</v>
      </c>
      <c r="F148" s="43">
        <v>200</v>
      </c>
      <c r="G148" s="43">
        <v>1.44</v>
      </c>
      <c r="H148" s="43">
        <v>3.93</v>
      </c>
      <c r="I148" s="43">
        <v>8.75</v>
      </c>
      <c r="J148" s="43">
        <v>83</v>
      </c>
      <c r="K148" s="44">
        <v>82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43</v>
      </c>
      <c r="F149" s="43">
        <v>150</v>
      </c>
      <c r="G149" s="43">
        <v>8.9</v>
      </c>
      <c r="H149" s="43">
        <v>4.0999999999999996</v>
      </c>
      <c r="I149" s="43">
        <v>39.840000000000003</v>
      </c>
      <c r="J149" s="43">
        <v>231.86</v>
      </c>
      <c r="K149" s="44">
        <v>302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72</v>
      </c>
      <c r="F150" s="43">
        <v>80.3</v>
      </c>
      <c r="G150" s="43">
        <v>12.1</v>
      </c>
      <c r="H150" s="43">
        <v>10.8</v>
      </c>
      <c r="I150" s="43">
        <v>0.96</v>
      </c>
      <c r="J150" s="43">
        <v>189</v>
      </c>
      <c r="K150" s="44">
        <v>294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46</v>
      </c>
      <c r="F151" s="43">
        <v>200</v>
      </c>
      <c r="G151" s="43">
        <v>1.3</v>
      </c>
      <c r="H151" s="43">
        <v>0.08</v>
      </c>
      <c r="I151" s="43">
        <v>44.68</v>
      </c>
      <c r="J151" s="43">
        <v>184.64</v>
      </c>
      <c r="K151" s="44">
        <v>348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20</v>
      </c>
      <c r="G152" s="43">
        <v>1.58</v>
      </c>
      <c r="H152" s="43">
        <v>0.2</v>
      </c>
      <c r="I152" s="43">
        <v>9.66</v>
      </c>
      <c r="J152" s="43">
        <v>46.76</v>
      </c>
      <c r="K152" s="44" t="s">
        <v>47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40</v>
      </c>
      <c r="G153" s="43">
        <v>2.2400000000000002</v>
      </c>
      <c r="H153" s="43">
        <v>0.44</v>
      </c>
      <c r="I153" s="43">
        <v>19.760000000000002</v>
      </c>
      <c r="J153" s="43">
        <v>91.96</v>
      </c>
      <c r="K153" s="44" t="s">
        <v>47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690.3</v>
      </c>
      <c r="G156" s="19">
        <f t="shared" ref="G156:J156" si="72">SUM(G147:G155)</f>
        <v>27.560000000000002</v>
      </c>
      <c r="H156" s="19">
        <f t="shared" si="72"/>
        <v>19.549999999999997</v>
      </c>
      <c r="I156" s="19">
        <f t="shared" si="72"/>
        <v>123.65</v>
      </c>
      <c r="J156" s="19">
        <f t="shared" si="72"/>
        <v>827.22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690.3</v>
      </c>
      <c r="G157" s="32">
        <f t="shared" ref="G157" si="74">G146+G156</f>
        <v>27.560000000000002</v>
      </c>
      <c r="H157" s="32">
        <f t="shared" ref="H157" si="75">H146+H156</f>
        <v>19.549999999999997</v>
      </c>
      <c r="I157" s="32">
        <f t="shared" ref="I157" si="76">I146+I156</f>
        <v>123.65</v>
      </c>
      <c r="J157" s="32">
        <f t="shared" ref="J157:L157" si="77">J146+J156</f>
        <v>827.22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73</v>
      </c>
      <c r="F167" s="43">
        <v>200</v>
      </c>
      <c r="G167" s="43">
        <v>1.57</v>
      </c>
      <c r="H167" s="43">
        <v>2.17</v>
      </c>
      <c r="I167" s="43">
        <v>9.69</v>
      </c>
      <c r="J167" s="43">
        <v>68.599999999999994</v>
      </c>
      <c r="K167" s="44">
        <v>101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60</v>
      </c>
      <c r="F168" s="43">
        <v>150</v>
      </c>
      <c r="G168" s="43">
        <v>3.25</v>
      </c>
      <c r="H168" s="43">
        <v>9.61</v>
      </c>
      <c r="I168" s="43">
        <v>18.88</v>
      </c>
      <c r="J168" s="43">
        <v>181.5</v>
      </c>
      <c r="K168" s="44">
        <v>128</v>
      </c>
      <c r="L168" s="43"/>
    </row>
    <row r="169" spans="1:12" ht="15" x14ac:dyDescent="0.25">
      <c r="A169" s="23"/>
      <c r="B169" s="15"/>
      <c r="C169" s="11"/>
      <c r="D169" s="7"/>
      <c r="E169" s="42" t="s">
        <v>74</v>
      </c>
      <c r="F169" s="43">
        <v>100</v>
      </c>
      <c r="G169" s="43">
        <v>2.04</v>
      </c>
      <c r="H169" s="43">
        <v>3.68</v>
      </c>
      <c r="I169" s="43">
        <v>7.89</v>
      </c>
      <c r="J169" s="43">
        <v>77</v>
      </c>
      <c r="K169" s="44">
        <v>139</v>
      </c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75</v>
      </c>
      <c r="F170" s="43" t="s">
        <v>45</v>
      </c>
      <c r="G170" s="43">
        <v>6.88</v>
      </c>
      <c r="H170" s="43">
        <v>5.6</v>
      </c>
      <c r="I170" s="43">
        <v>9.61</v>
      </c>
      <c r="J170" s="43">
        <v>116</v>
      </c>
      <c r="K170" s="44">
        <v>234</v>
      </c>
      <c r="L170" s="43"/>
    </row>
    <row r="171" spans="1:12" ht="15" x14ac:dyDescent="0.25">
      <c r="A171" s="23"/>
      <c r="B171" s="15"/>
      <c r="C171" s="11"/>
      <c r="D171" s="7" t="s">
        <v>30</v>
      </c>
      <c r="E171" s="42" t="s">
        <v>58</v>
      </c>
      <c r="F171" s="43">
        <v>200</v>
      </c>
      <c r="G171" s="43">
        <v>0.45</v>
      </c>
      <c r="H171" s="43">
        <v>0.1</v>
      </c>
      <c r="I171" s="43">
        <v>33.99</v>
      </c>
      <c r="J171" s="43">
        <v>141.19999999999999</v>
      </c>
      <c r="K171" s="44">
        <v>346</v>
      </c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48</v>
      </c>
      <c r="F172" s="43">
        <v>20</v>
      </c>
      <c r="G172" s="43">
        <v>1.58</v>
      </c>
      <c r="H172" s="43">
        <v>0.2</v>
      </c>
      <c r="I172" s="43">
        <v>9.66</v>
      </c>
      <c r="J172" s="43">
        <v>46.76</v>
      </c>
      <c r="K172" s="44" t="s">
        <v>47</v>
      </c>
      <c r="L172" s="43"/>
    </row>
    <row r="173" spans="1:12" ht="15" x14ac:dyDescent="0.25">
      <c r="A173" s="23"/>
      <c r="B173" s="15"/>
      <c r="C173" s="11"/>
      <c r="D173" s="7" t="s">
        <v>32</v>
      </c>
      <c r="E173" s="42" t="s">
        <v>49</v>
      </c>
      <c r="F173" s="43">
        <v>40</v>
      </c>
      <c r="G173" s="43">
        <v>2.2400000000000002</v>
      </c>
      <c r="H173" s="43">
        <v>0.44</v>
      </c>
      <c r="I173" s="43">
        <v>19.760000000000002</v>
      </c>
      <c r="J173" s="43">
        <v>91.96</v>
      </c>
      <c r="K173" s="44" t="s">
        <v>47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SUM(F166:F175)</f>
        <v>710</v>
      </c>
      <c r="G176" s="19">
        <f>SUM(G166:G175)</f>
        <v>18.009999999999998</v>
      </c>
      <c r="H176" s="19">
        <f>SUM(H166:H175)</f>
        <v>21.8</v>
      </c>
      <c r="I176" s="19">
        <f>SUM(I166:I175)</f>
        <v>109.48</v>
      </c>
      <c r="J176" s="19">
        <f>SUM(J166:J175)</f>
        <v>723.02</v>
      </c>
      <c r="K176" s="25"/>
      <c r="L176" s="19">
        <f>SUM(L166:L175)</f>
        <v>0</v>
      </c>
    </row>
    <row r="177" spans="1:12" ht="15" x14ac:dyDescent="0.2">
      <c r="A177" s="29">
        <f>A158</f>
        <v>2</v>
      </c>
      <c r="B177" s="30">
        <f>B158</f>
        <v>4</v>
      </c>
      <c r="C177" s="51" t="s">
        <v>4</v>
      </c>
      <c r="D177" s="52"/>
      <c r="E177" s="31"/>
      <c r="F177" s="32">
        <f>F165+F176</f>
        <v>710</v>
      </c>
      <c r="G177" s="32">
        <f>G165+G176</f>
        <v>18.009999999999998</v>
      </c>
      <c r="H177" s="32">
        <f>H165+H176</f>
        <v>21.8</v>
      </c>
      <c r="I177" s="32">
        <f>I165+I176</f>
        <v>109.48</v>
      </c>
      <c r="J177" s="32">
        <f>J165+J176</f>
        <v>723.02</v>
      </c>
      <c r="K177" s="32"/>
      <c r="L177" s="32">
        <f>L165+L176</f>
        <v>0</v>
      </c>
    </row>
    <row r="178" spans="1:12" ht="15" x14ac:dyDescent="0.25">
      <c r="A178" s="20">
        <v>2</v>
      </c>
      <c r="B178" s="21">
        <v>5</v>
      </c>
      <c r="C178" s="22" t="s">
        <v>20</v>
      </c>
      <c r="D178" s="5" t="s">
        <v>21</v>
      </c>
      <c r="E178" s="39"/>
      <c r="F178" s="40"/>
      <c r="G178" s="40"/>
      <c r="H178" s="40"/>
      <c r="I178" s="40"/>
      <c r="J178" s="40"/>
      <c r="K178" s="41"/>
      <c r="L178" s="40"/>
    </row>
    <row r="179" spans="1:12" ht="15" x14ac:dyDescent="0.2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7" t="s">
        <v>24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.75" customHeight="1" x14ac:dyDescent="0.25">
      <c r="A185" s="24"/>
      <c r="B185" s="17"/>
      <c r="C185" s="8"/>
      <c r="D185" s="18" t="s">
        <v>33</v>
      </c>
      <c r="E185" s="9"/>
      <c r="F185" s="19">
        <f>SUM(F178:F184)</f>
        <v>0</v>
      </c>
      <c r="G185" s="19">
        <f t="shared" ref="G185:J185" si="80">SUM(G178:G184)</f>
        <v>0</v>
      </c>
      <c r="H185" s="19">
        <f t="shared" si="80"/>
        <v>0</v>
      </c>
      <c r="I185" s="19">
        <f t="shared" si="80"/>
        <v>0</v>
      </c>
      <c r="J185" s="19">
        <f t="shared" si="80"/>
        <v>0</v>
      </c>
      <c r="K185" s="25"/>
      <c r="L185" s="19">
        <f t="shared" ref="L185" si="81">SUM(L178:L184)</f>
        <v>0</v>
      </c>
    </row>
    <row r="186" spans="1:12" ht="15" x14ac:dyDescent="0.25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 t="s">
        <v>59</v>
      </c>
      <c r="F187" s="43">
        <v>200</v>
      </c>
      <c r="G187" s="43">
        <v>1.27</v>
      </c>
      <c r="H187" s="43">
        <v>3.99</v>
      </c>
      <c r="I187" s="43">
        <v>7.31</v>
      </c>
      <c r="J187" s="43">
        <v>76.2</v>
      </c>
      <c r="K187" s="44">
        <v>99</v>
      </c>
      <c r="L187" s="43"/>
    </row>
    <row r="188" spans="1:12" ht="15" x14ac:dyDescent="0.25">
      <c r="A188" s="23"/>
      <c r="B188" s="15"/>
      <c r="C188" s="11"/>
      <c r="D188" s="7" t="s">
        <v>28</v>
      </c>
      <c r="E188" s="42" t="s">
        <v>64</v>
      </c>
      <c r="F188" s="43">
        <v>150</v>
      </c>
      <c r="G188" s="43">
        <v>5.73</v>
      </c>
      <c r="H188" s="43">
        <v>6.07</v>
      </c>
      <c r="I188" s="43">
        <v>31.98</v>
      </c>
      <c r="J188" s="43">
        <v>205.5</v>
      </c>
      <c r="K188" s="44">
        <v>203</v>
      </c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76</v>
      </c>
      <c r="F189" s="43">
        <v>100</v>
      </c>
      <c r="G189" s="43">
        <v>21.67</v>
      </c>
      <c r="H189" s="43">
        <v>13.33</v>
      </c>
      <c r="I189" s="43">
        <v>0.04</v>
      </c>
      <c r="J189" s="43">
        <v>206.6</v>
      </c>
      <c r="K189" s="44">
        <v>293</v>
      </c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66</v>
      </c>
      <c r="F190" s="43">
        <v>200</v>
      </c>
      <c r="G190" s="43">
        <v>0.67</v>
      </c>
      <c r="H190" s="43">
        <v>0.27</v>
      </c>
      <c r="I190" s="43">
        <v>20.76</v>
      </c>
      <c r="J190" s="43">
        <v>88.2</v>
      </c>
      <c r="K190" s="44">
        <v>388</v>
      </c>
      <c r="L190" s="43"/>
    </row>
    <row r="191" spans="1:12" ht="15" x14ac:dyDescent="0.25">
      <c r="A191" s="23"/>
      <c r="B191" s="15"/>
      <c r="C191" s="11"/>
      <c r="D191" s="7" t="s">
        <v>31</v>
      </c>
      <c r="E191" s="42" t="s">
        <v>48</v>
      </c>
      <c r="F191" s="43">
        <v>20</v>
      </c>
      <c r="G191" s="43">
        <v>1.58</v>
      </c>
      <c r="H191" s="43">
        <v>0.2</v>
      </c>
      <c r="I191" s="43">
        <v>9.66</v>
      </c>
      <c r="J191" s="43">
        <v>46.76</v>
      </c>
      <c r="K191" s="44" t="s">
        <v>47</v>
      </c>
      <c r="L191" s="43"/>
    </row>
    <row r="192" spans="1:12" ht="15" x14ac:dyDescent="0.25">
      <c r="A192" s="23"/>
      <c r="B192" s="15"/>
      <c r="C192" s="11"/>
      <c r="D192" s="7" t="s">
        <v>32</v>
      </c>
      <c r="E192" s="42" t="s">
        <v>49</v>
      </c>
      <c r="F192" s="43">
        <v>40</v>
      </c>
      <c r="G192" s="43">
        <v>2.2400000000000002</v>
      </c>
      <c r="H192" s="43">
        <v>0.44</v>
      </c>
      <c r="I192" s="43">
        <v>19.760000000000002</v>
      </c>
      <c r="J192" s="43">
        <v>91.96</v>
      </c>
      <c r="K192" s="44" t="s">
        <v>47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SUM(F186:F194)</f>
        <v>710</v>
      </c>
      <c r="G195" s="19">
        <f t="shared" ref="G195:J195" si="82">SUM(G186:G194)</f>
        <v>33.160000000000004</v>
      </c>
      <c r="H195" s="19">
        <f t="shared" si="82"/>
        <v>24.3</v>
      </c>
      <c r="I195" s="19">
        <f t="shared" si="82"/>
        <v>89.51</v>
      </c>
      <c r="J195" s="19">
        <f t="shared" si="82"/>
        <v>715.22</v>
      </c>
      <c r="K195" s="25"/>
      <c r="L195" s="19">
        <f t="shared" ref="L195" si="83">SUM(L186:L194)</f>
        <v>0</v>
      </c>
    </row>
    <row r="196" spans="1:12" ht="15" x14ac:dyDescent="0.2">
      <c r="A196" s="29">
        <f>A178</f>
        <v>2</v>
      </c>
      <c r="B196" s="30">
        <f>B178</f>
        <v>5</v>
      </c>
      <c r="C196" s="51" t="s">
        <v>4</v>
      </c>
      <c r="D196" s="52"/>
      <c r="E196" s="31"/>
      <c r="F196" s="32">
        <f>F185+F195</f>
        <v>710</v>
      </c>
      <c r="G196" s="32">
        <f t="shared" ref="G196" si="84">G185+G195</f>
        <v>33.160000000000004</v>
      </c>
      <c r="H196" s="32">
        <f t="shared" ref="H196" si="85">H185+H195</f>
        <v>24.3</v>
      </c>
      <c r="I196" s="32">
        <f t="shared" ref="I196" si="86">I185+I195</f>
        <v>89.51</v>
      </c>
      <c r="J196" s="32">
        <f t="shared" ref="J196:L196" si="87">J185+J195</f>
        <v>715.22</v>
      </c>
      <c r="K196" s="32"/>
      <c r="L196" s="32">
        <f t="shared" si="87"/>
        <v>0</v>
      </c>
    </row>
    <row r="197" spans="1:12" x14ac:dyDescent="0.2">
      <c r="A197" s="27"/>
      <c r="B197" s="28"/>
      <c r="C197" s="53" t="s">
        <v>5</v>
      </c>
      <c r="D197" s="53"/>
      <c r="E197" s="53"/>
      <c r="F197" s="34">
        <f>(F24+F43+F62+F81+F100+F119+F138+F157+F177+F196)/(IF(F24=0,0,1)+IF(F43=0,0,1)+IF(F62=0,0,1)+IF(F81=0,0,1)+IF(F100=0,0,1)+IF(F119=0,0,1)+IF(F138=0,0,1)+IF(F157=0,0,1)+IF(F177=0,0,1)+IF(F196=0,0,1))</f>
        <v>627.03</v>
      </c>
      <c r="G197" s="34">
        <f>(G24+G43+G62+G81+G100+G119+G138+G157+G177+G196)/(IF(G24=0,0,1)+IF(G43=0,0,1)+IF(G62=0,0,1)+IF(G81=0,0,1)+IF(G100=0,0,1)+IF(G119=0,0,1)+IF(G138=0,0,1)+IF(G157=0,0,1)+IF(G177=0,0,1)+IF(G196=0,0,1))</f>
        <v>24.135999999999999</v>
      </c>
      <c r="H197" s="34">
        <f>(H24+H43+H62+H81+H100+H119+H138+H157+H177+H196)/(IF(H24=0,0,1)+IF(H43=0,0,1)+IF(H62=0,0,1)+IF(H81=0,0,1)+IF(H100=0,0,1)+IF(H119=0,0,1)+IF(H138=0,0,1)+IF(H157=0,0,1)+IF(H177=0,0,1)+IF(H196=0,0,1))</f>
        <v>20.624000000000002</v>
      </c>
      <c r="I197" s="34">
        <f>(I24+I43+I62+I81+I100+I119+I138+I157+I177+I196)/(IF(I24=0,0,1)+IF(I43=0,0,1)+IF(I62=0,0,1)+IF(I81=0,0,1)+IF(I100=0,0,1)+IF(I119=0,0,1)+IF(I138=0,0,1)+IF(I157=0,0,1)+IF(I177=0,0,1)+IF(I196=0,0,1))</f>
        <v>108.373</v>
      </c>
      <c r="J197" s="34">
        <f>(J24+J43+J62+J81+J100+J119+J138+J157+J177+J196)/(IF(J24=0,0,1)+IF(J43=0,0,1)+IF(J62=0,0,1)+IF(J81=0,0,1)+IF(J100=0,0,1)+IF(J119=0,0,1)+IF(J138=0,0,1)+IF(J157=0,0,1)+IF(J177=0,0,1)+IF(J196=0,0,1))</f>
        <v>724.14300000000014</v>
      </c>
      <c r="K197" s="34"/>
      <c r="L197" s="34" t="e">
        <f>(L24+L43+L62+L81+L100+L119+L138+L157+L177+L196)/(IF(L24=0,0,1)+IF(L43=0,0,1)+IF(L62=0,0,1)+IF(L81=0,0,1)+IF(L100=0,0,1)+IF(L119=0,0,1)+IF(L138=0,0,1)+IF(L157=0,0,1)+IF(L177=0,0,1)+IF(L196=0,0,1))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7:E197"/>
    <mergeCell ref="C196:D196"/>
    <mergeCell ref="C119:D119"/>
    <mergeCell ref="C138:D138"/>
    <mergeCell ref="C157:D157"/>
    <mergeCell ref="C177:D17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dcterms:created xsi:type="dcterms:W3CDTF">2022-05-16T14:23:56Z</dcterms:created>
  <dcterms:modified xsi:type="dcterms:W3CDTF">2023-10-12T07:19:14Z</dcterms:modified>
</cp:coreProperties>
</file>