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\Desktop\"/>
    </mc:Choice>
  </mc:AlternateContent>
  <bookViews>
    <workbookView xWindow="0" yWindow="17160" windowWidth="28800" windowHeight="1230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70" i="1" l="1"/>
  <c r="F23" i="1" l="1"/>
  <c r="F99" i="1" l="1"/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I185" i="1"/>
  <c r="I196" i="1" s="1"/>
  <c r="H185" i="1"/>
  <c r="G185" i="1"/>
  <c r="F185" i="1"/>
  <c r="B177" i="1"/>
  <c r="A177" i="1"/>
  <c r="L176" i="1"/>
  <c r="J176" i="1"/>
  <c r="I176" i="1"/>
  <c r="H176" i="1"/>
  <c r="G176" i="1"/>
  <c r="F176" i="1"/>
  <c r="B166" i="1"/>
  <c r="A166" i="1"/>
  <c r="L165" i="1"/>
  <c r="L177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B14" i="1"/>
  <c r="A14" i="1"/>
  <c r="L13" i="1"/>
  <c r="L24" i="1" s="1"/>
  <c r="J13" i="1"/>
  <c r="I13" i="1"/>
  <c r="H13" i="1"/>
  <c r="G13" i="1"/>
  <c r="F13" i="1"/>
  <c r="F24" i="1" s="1"/>
  <c r="G138" i="1" l="1"/>
  <c r="G100" i="1"/>
  <c r="L81" i="1"/>
  <c r="L197" i="1" s="1"/>
  <c r="H62" i="1"/>
  <c r="G62" i="1"/>
  <c r="J196" i="1"/>
  <c r="G196" i="1"/>
  <c r="F196" i="1"/>
  <c r="I157" i="1"/>
  <c r="J81" i="1"/>
  <c r="I81" i="1"/>
  <c r="J24" i="1"/>
  <c r="I24" i="1"/>
  <c r="I119" i="1"/>
  <c r="H119" i="1"/>
  <c r="G119" i="1"/>
  <c r="H177" i="1"/>
  <c r="G24" i="1"/>
  <c r="J43" i="1"/>
  <c r="F62" i="1"/>
  <c r="J62" i="1"/>
  <c r="F81" i="1"/>
  <c r="I100" i="1"/>
  <c r="H138" i="1"/>
  <c r="F177" i="1"/>
  <c r="J177" i="1"/>
  <c r="H24" i="1"/>
  <c r="G43" i="1"/>
  <c r="L62" i="1"/>
  <c r="G81" i="1"/>
  <c r="J100" i="1"/>
  <c r="F119" i="1"/>
  <c r="J119" i="1"/>
  <c r="H157" i="1"/>
  <c r="H43" i="1"/>
  <c r="H81" i="1"/>
  <c r="F138" i="1"/>
  <c r="H196" i="1"/>
  <c r="I43" i="1"/>
  <c r="I62" i="1"/>
  <c r="H100" i="1"/>
  <c r="J157" i="1"/>
  <c r="I177" i="1"/>
  <c r="G177" i="1"/>
  <c r="F157" i="1"/>
  <c r="G157" i="1"/>
  <c r="I138" i="1"/>
  <c r="J138" i="1"/>
  <c r="F197" i="1" l="1"/>
  <c r="J197" i="1"/>
  <c r="H197" i="1"/>
  <c r="I197" i="1"/>
  <c r="G197" i="1"/>
</calcChain>
</file>

<file path=xl/sharedStrings.xml><?xml version="1.0" encoding="utf-8"?>
<sst xmlns="http://schemas.openxmlformats.org/spreadsheetml/2006/main" count="318" uniqueCount="98">
  <si>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</si>
  <si>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</si>
  <si>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</si>
  <si>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</si>
  <si>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</si>
  <si>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</si>
  <si>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</si>
  <si>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</si>
  <si>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</si>
  <si>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</si>
  <si>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</si>
  <si>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</si>
  <si>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</si>
  <si>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</si>
  <si>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</si>
  <si>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</si>
  <si>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</si>
  <si>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</si>
  <si>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</si>
  <si>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</si>
  <si>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</si>
  <si>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</si>
  <si>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</si>
  <si>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</si>
  <si>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</si>
  <si>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</si>
  <si>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</si>
  <si>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</si>
  <si>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</si>
  <si>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</si>
  <si>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</si>
  <si>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</si>
  <si>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</si>
  <si>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</si>
  <si>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</si>
  <si>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</si>
  <si>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</si>
  <si>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</si>
  <si>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</si>
  <si>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Ертарская СОШ № 27</t>
  </si>
  <si>
    <t>Директор</t>
  </si>
  <si>
    <t>Зарубина Н.Б.</t>
  </si>
  <si>
    <t>Суп катофельный с макаронными изд. на курином бульоне</t>
  </si>
  <si>
    <t>Каша рассыпчатая гречневая</t>
  </si>
  <si>
    <t>Компот из кураги</t>
  </si>
  <si>
    <t>ПР</t>
  </si>
  <si>
    <t>Суп картофельный с горохом на мясном бульоне</t>
  </si>
  <si>
    <t>Компот из свежих яблок</t>
  </si>
  <si>
    <t>Рис отварной</t>
  </si>
  <si>
    <t>Компот из апельсинов или мандаринов</t>
  </si>
  <si>
    <t>Картофельное пюре с маслом сливочным</t>
  </si>
  <si>
    <t>Рыба жареная  (горбуша или минтай)</t>
  </si>
  <si>
    <t>Компот из смеси сухофруктов</t>
  </si>
  <si>
    <t>Макаронные изделия отварные с маслом</t>
  </si>
  <si>
    <t>Котлета из говядины  с соусом №331</t>
  </si>
  <si>
    <t>Напиток из плодов шиповника</t>
  </si>
  <si>
    <t>Жаркое по домашнему из говядины</t>
  </si>
  <si>
    <t>Котлета рубленая из птицы с соусом № 332</t>
  </si>
  <si>
    <t>Капуста тушеная</t>
  </si>
  <si>
    <t>Котлета рыбная с соусом №330 (тк№90)</t>
  </si>
  <si>
    <t>Куриные окорочка жареные</t>
  </si>
  <si>
    <t>Гуляш из мяса говядины</t>
  </si>
  <si>
    <t xml:space="preserve">Гречка отварная рассыпчатая </t>
  </si>
  <si>
    <t>Плов из курицы</t>
  </si>
  <si>
    <t>Рассольник ленинградский  на курин. бульоне</t>
  </si>
  <si>
    <t>Щи из свежей капусты с карт.  на курин. бульоне,</t>
  </si>
  <si>
    <t xml:space="preserve">Суп  картофельный с клецками на курин. бульоне </t>
  </si>
  <si>
    <t>Суп картофельный на рыбном бульоне</t>
  </si>
  <si>
    <t>Витаминизированный кисель "Еремка"</t>
  </si>
  <si>
    <t xml:space="preserve">Котлета из говядины с соусом №331  </t>
  </si>
  <si>
    <t>Омлет натуральный</t>
  </si>
  <si>
    <t>Чай с лимоном</t>
  </si>
  <si>
    <t>Банан свежий</t>
  </si>
  <si>
    <t>Каша жидкая молочная из гречневой крупы с маслом и сахаром</t>
  </si>
  <si>
    <t>Яблоко свежее</t>
  </si>
  <si>
    <t xml:space="preserve">Суп молочный с макаронными изделиями  </t>
  </si>
  <si>
    <t>Какао с молоком</t>
  </si>
  <si>
    <t xml:space="preserve">Печень говяжья, тушеная в соусе №332 </t>
  </si>
  <si>
    <t xml:space="preserve">  </t>
  </si>
  <si>
    <t>Каша жидкая молочная из пшеничной крупы</t>
  </si>
  <si>
    <t>с маслом и сахаром</t>
  </si>
  <si>
    <t>Кофейный напиток с молоком</t>
  </si>
  <si>
    <t>Каша жидкая молочная из пшенной крупы</t>
  </si>
  <si>
    <t>Чай с молоком</t>
  </si>
  <si>
    <t>Йогурт жирность  3%</t>
  </si>
  <si>
    <t>Сырок творожный жирность 8%</t>
  </si>
  <si>
    <t>Каша жидкая молочная из гречневой крупы</t>
  </si>
  <si>
    <t>Сыр Российский\порциями\</t>
  </si>
  <si>
    <t>Масло сливочное\порциями\</t>
  </si>
  <si>
    <t>Творожная запеканка со сгущеным молоком</t>
  </si>
  <si>
    <t>Кажа вязкая молочная из овсяных хлопьев</t>
  </si>
  <si>
    <t>"Геркулес" с маслом и сахаром</t>
  </si>
  <si>
    <t>Яйцо отварное</t>
  </si>
  <si>
    <t xml:space="preserve">Суп из овощей на кур.бульоне </t>
  </si>
  <si>
    <t xml:space="preserve">Борщ с капустой и картофелем на кур.бульоне </t>
  </si>
  <si>
    <t>Суп картофельный с крупой на кур.бульоне</t>
  </si>
  <si>
    <t>Хлеб Свежий витаминизированный 1 сорт</t>
  </si>
  <si>
    <t>Хлеб пш\ржаной Тихоокеанский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</si>
</sst>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vertical="top"/>
      <protection locked="0"/>
    </xf>
    <xf numFmtId="164" fontId="2" fillId="0" borderId="2" xfId="0" applyNumberFormat="1" applyFont="1" applyBorder="1" applyAlignment="1">
      <alignment horizontal="center" vertical="top" wrapText="1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8" sqref="L20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1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70</v>
      </c>
      <c r="F6" s="40">
        <v>174</v>
      </c>
      <c r="G6" s="40">
        <v>16.170000000000002</v>
      </c>
      <c r="H6" s="40">
        <v>28.8</v>
      </c>
      <c r="I6" s="40">
        <v>3.06</v>
      </c>
      <c r="J6" s="40">
        <v>336</v>
      </c>
      <c r="K6" s="41">
        <v>210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71</v>
      </c>
      <c r="F8" s="43">
        <v>215</v>
      </c>
      <c r="G8" s="43">
        <v>0.13</v>
      </c>
      <c r="H8" s="43">
        <v>0.02</v>
      </c>
      <c r="I8" s="43">
        <v>15.2</v>
      </c>
      <c r="J8" s="43">
        <v>62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96</v>
      </c>
      <c r="F9" s="43">
        <v>40</v>
      </c>
      <c r="G9" s="43">
        <v>2.64</v>
      </c>
      <c r="H9" s="43">
        <v>0.44</v>
      </c>
      <c r="I9" s="43">
        <v>16.399999999999999</v>
      </c>
      <c r="J9" s="43">
        <v>80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72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529</v>
      </c>
      <c r="G13" s="19">
        <f t="shared" ref="G13:J13" si="0">SUM(G6:G12)</f>
        <v>20.440000000000001</v>
      </c>
      <c r="H13" s="19">
        <f t="shared" si="0"/>
        <v>29.76</v>
      </c>
      <c r="I13" s="19">
        <f t="shared" si="0"/>
        <v>55.66</v>
      </c>
      <c r="J13" s="19">
        <f t="shared" si="0"/>
        <v>574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2.0499999999999998</v>
      </c>
      <c r="H15" s="43">
        <v>2.2200000000000002</v>
      </c>
      <c r="I15" s="43">
        <v>12.55</v>
      </c>
      <c r="J15" s="43">
        <v>87.2</v>
      </c>
      <c r="K15" s="44">
        <v>112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62</v>
      </c>
      <c r="F16" s="43">
        <v>150</v>
      </c>
      <c r="G16" s="43">
        <v>8.59</v>
      </c>
      <c r="H16" s="43">
        <v>6.09</v>
      </c>
      <c r="I16" s="43">
        <v>38.64</v>
      </c>
      <c r="J16" s="43">
        <v>243.75</v>
      </c>
      <c r="K16" s="44">
        <v>302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69</v>
      </c>
      <c r="F17" s="43">
        <v>130</v>
      </c>
      <c r="G17" s="43">
        <v>13.08</v>
      </c>
      <c r="H17" s="43">
        <v>14.93</v>
      </c>
      <c r="I17" s="43">
        <v>13.98</v>
      </c>
      <c r="J17" s="43">
        <v>245.38</v>
      </c>
      <c r="K17" s="44">
        <v>268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0.78</v>
      </c>
      <c r="H18" s="43">
        <v>4.5999999999999999E-2</v>
      </c>
      <c r="I18" s="43">
        <v>27.63</v>
      </c>
      <c r="J18" s="43">
        <v>114.8</v>
      </c>
      <c r="K18" s="44">
        <v>348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96</v>
      </c>
      <c r="F19" s="43">
        <v>35</v>
      </c>
      <c r="G19" s="43">
        <v>2.31</v>
      </c>
      <c r="H19" s="43">
        <v>0.39</v>
      </c>
      <c r="I19" s="43">
        <v>14.35</v>
      </c>
      <c r="J19" s="43">
        <v>70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97</v>
      </c>
      <c r="F20" s="43">
        <v>40</v>
      </c>
      <c r="G20" s="43">
        <v>4.53</v>
      </c>
      <c r="H20" s="43">
        <v>0.82</v>
      </c>
      <c r="I20" s="43">
        <v>20.54</v>
      </c>
      <c r="J20" s="43">
        <v>108</v>
      </c>
      <c r="K20" s="44" t="s">
        <v>45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755</v>
      </c>
      <c r="G23" s="19">
        <f t="shared" ref="G23:J23" si="2">SUM(G14:G22)</f>
        <v>31.34</v>
      </c>
      <c r="H23" s="19">
        <f t="shared" si="2"/>
        <v>24.496000000000002</v>
      </c>
      <c r="I23" s="19">
        <f t="shared" si="2"/>
        <v>127.69</v>
      </c>
      <c r="J23" s="19">
        <f t="shared" si="2"/>
        <v>869.12999999999988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1284</v>
      </c>
      <c r="G24" s="32">
        <f t="shared" ref="G24:J24" si="4">G13+G23</f>
        <v>51.78</v>
      </c>
      <c r="H24" s="32">
        <f t="shared" si="4"/>
        <v>54.256</v>
      </c>
      <c r="I24" s="32">
        <f t="shared" si="4"/>
        <v>183.35</v>
      </c>
      <c r="J24" s="32">
        <f t="shared" si="4"/>
        <v>1443.1299999999999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73</v>
      </c>
      <c r="F25" s="40">
        <v>210</v>
      </c>
      <c r="G25" s="40">
        <v>9.08</v>
      </c>
      <c r="H25" s="40">
        <v>12.99</v>
      </c>
      <c r="I25" s="40">
        <v>35.18</v>
      </c>
      <c r="J25" s="40">
        <v>294.99</v>
      </c>
      <c r="K25" s="41">
        <v>183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1" t="s">
        <v>71</v>
      </c>
      <c r="F27" s="43">
        <v>215</v>
      </c>
      <c r="G27" s="43">
        <v>0.13</v>
      </c>
      <c r="H27" s="43">
        <v>0.02</v>
      </c>
      <c r="I27" s="43">
        <v>15.2</v>
      </c>
      <c r="J27" s="43">
        <v>62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96</v>
      </c>
      <c r="F28" s="43">
        <v>40</v>
      </c>
      <c r="G28" s="43">
        <v>2.64</v>
      </c>
      <c r="H28" s="43">
        <v>0.44</v>
      </c>
      <c r="I28" s="43">
        <v>16.399999999999999</v>
      </c>
      <c r="J28" s="43">
        <v>80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74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12.250000000000002</v>
      </c>
      <c r="H32" s="19">
        <f t="shared" ref="H32" si="7">SUM(H25:H31)</f>
        <v>13.85</v>
      </c>
      <c r="I32" s="19">
        <f t="shared" ref="I32" si="8">SUM(I25:I31)</f>
        <v>76.58</v>
      </c>
      <c r="J32" s="19">
        <f t="shared" ref="J32:L32" si="9">SUM(J25:J31)</f>
        <v>481.39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46</v>
      </c>
      <c r="F34" s="43">
        <v>200</v>
      </c>
      <c r="G34" s="43">
        <v>4.3899999999999997</v>
      </c>
      <c r="H34" s="43">
        <v>4.21</v>
      </c>
      <c r="I34" s="43">
        <v>13.22</v>
      </c>
      <c r="J34" s="43">
        <v>118.6</v>
      </c>
      <c r="K34" s="44">
        <v>102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63</v>
      </c>
      <c r="F35" s="43">
        <v>200</v>
      </c>
      <c r="G35" s="43">
        <v>20.71</v>
      </c>
      <c r="H35" s="43">
        <v>10.28</v>
      </c>
      <c r="I35" s="43">
        <v>41.92</v>
      </c>
      <c r="J35" s="43">
        <v>343.46</v>
      </c>
      <c r="K35" s="44">
        <v>291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0.16</v>
      </c>
      <c r="H37" s="43">
        <v>0.16</v>
      </c>
      <c r="I37" s="43">
        <v>27.88</v>
      </c>
      <c r="J37" s="43">
        <v>114.6</v>
      </c>
      <c r="K37" s="44">
        <v>342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96</v>
      </c>
      <c r="F38" s="43">
        <v>35</v>
      </c>
      <c r="G38" s="43">
        <v>2.31</v>
      </c>
      <c r="H38" s="43">
        <v>0.39</v>
      </c>
      <c r="I38" s="43">
        <v>14.35</v>
      </c>
      <c r="J38" s="43">
        <v>70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97</v>
      </c>
      <c r="F39" s="43">
        <v>40</v>
      </c>
      <c r="G39" s="43">
        <v>4.53</v>
      </c>
      <c r="H39" s="43">
        <v>0.82</v>
      </c>
      <c r="I39" s="43">
        <v>20.54</v>
      </c>
      <c r="J39" s="43">
        <v>108</v>
      </c>
      <c r="K39" s="44" t="s">
        <v>45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675</v>
      </c>
      <c r="G42" s="19">
        <f t="shared" ref="G42" si="10">SUM(G33:G41)</f>
        <v>32.1</v>
      </c>
      <c r="H42" s="19">
        <f t="shared" ref="H42" si="11">SUM(H33:H41)</f>
        <v>15.86</v>
      </c>
      <c r="I42" s="19">
        <f t="shared" ref="I42" si="12">SUM(I33:I41)</f>
        <v>117.91</v>
      </c>
      <c r="J42" s="19">
        <f t="shared" ref="J42:L42" si="13">SUM(J33:J41)</f>
        <v>754.66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1240</v>
      </c>
      <c r="G43" s="32">
        <f t="shared" ref="G43" si="14">G32+G42</f>
        <v>44.35</v>
      </c>
      <c r="H43" s="32">
        <f t="shared" ref="H43" si="15">H32+H42</f>
        <v>29.71</v>
      </c>
      <c r="I43" s="32">
        <f t="shared" ref="I43" si="16">I32+I42</f>
        <v>194.49</v>
      </c>
      <c r="J43" s="32">
        <f t="shared" ref="J43:L43" si="17">J32+J42</f>
        <v>1236.05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210</v>
      </c>
      <c r="G44" s="40">
        <v>4.59</v>
      </c>
      <c r="H44" s="40">
        <v>3.98</v>
      </c>
      <c r="I44" s="40">
        <v>15.08</v>
      </c>
      <c r="J44" s="40">
        <v>126</v>
      </c>
      <c r="K44" s="41">
        <v>120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76</v>
      </c>
      <c r="F46" s="43">
        <v>200</v>
      </c>
      <c r="G46" s="43">
        <v>4.07</v>
      </c>
      <c r="H46" s="43">
        <v>3.54</v>
      </c>
      <c r="I46" s="43">
        <v>17.57</v>
      </c>
      <c r="J46" s="43">
        <v>118.6</v>
      </c>
      <c r="K46" s="44">
        <v>382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96</v>
      </c>
      <c r="F47" s="43">
        <v>40</v>
      </c>
      <c r="G47" s="43">
        <v>2.64</v>
      </c>
      <c r="H47" s="43">
        <v>0.44</v>
      </c>
      <c r="I47" s="43">
        <v>16.399999999999999</v>
      </c>
      <c r="J47" s="43">
        <v>80</v>
      </c>
      <c r="K47" s="44" t="s">
        <v>45</v>
      </c>
      <c r="L47" s="43"/>
    </row>
    <row r="48" spans="1:12" ht="15" x14ac:dyDescent="0.25">
      <c r="A48" s="23"/>
      <c r="B48" s="15"/>
      <c r="C48" s="11"/>
      <c r="D48" s="7" t="s">
        <v>45</v>
      </c>
      <c r="E48" s="42" t="s">
        <v>84</v>
      </c>
      <c r="F48" s="43">
        <v>125</v>
      </c>
      <c r="G48" s="43">
        <v>2.8</v>
      </c>
      <c r="H48" s="43">
        <v>3</v>
      </c>
      <c r="I48" s="43">
        <v>11.7</v>
      </c>
      <c r="J48" s="43">
        <v>80</v>
      </c>
      <c r="K48" s="44" t="s">
        <v>45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8">SUM(G44:G50)</f>
        <v>14.100000000000001</v>
      </c>
      <c r="H51" s="19">
        <f t="shared" ref="H51" si="19">SUM(H44:H50)</f>
        <v>10.96</v>
      </c>
      <c r="I51" s="19">
        <f t="shared" ref="I51" si="20">SUM(I44:I50)</f>
        <v>60.75</v>
      </c>
      <c r="J51" s="19">
        <f t="shared" ref="J51:L51" si="21">SUM(J44:J50)</f>
        <v>404.6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/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65</v>
      </c>
      <c r="F53" s="43">
        <v>200</v>
      </c>
      <c r="G53" s="43">
        <v>1.41</v>
      </c>
      <c r="H53" s="43">
        <v>3.96</v>
      </c>
      <c r="I53" s="43">
        <v>6.32</v>
      </c>
      <c r="J53" s="43">
        <v>71.8</v>
      </c>
      <c r="K53" s="44">
        <v>88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48</v>
      </c>
      <c r="F54" s="43">
        <v>150</v>
      </c>
      <c r="G54" s="43">
        <v>3.65</v>
      </c>
      <c r="H54" s="43">
        <v>5.37</v>
      </c>
      <c r="I54" s="43">
        <v>36.68</v>
      </c>
      <c r="J54" s="43">
        <v>209.7</v>
      </c>
      <c r="K54" s="44">
        <v>304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77</v>
      </c>
      <c r="F55" s="43">
        <v>100</v>
      </c>
      <c r="G55" s="43">
        <v>2.72</v>
      </c>
      <c r="H55" s="43">
        <v>8.76</v>
      </c>
      <c r="I55" s="43">
        <v>3.81</v>
      </c>
      <c r="J55" s="43">
        <v>159</v>
      </c>
      <c r="K55" s="44">
        <v>261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0.45</v>
      </c>
      <c r="H56" s="43">
        <v>0.1</v>
      </c>
      <c r="I56" s="43">
        <v>33.99</v>
      </c>
      <c r="J56" s="43">
        <v>141.19999999999999</v>
      </c>
      <c r="K56" s="44">
        <v>346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96</v>
      </c>
      <c r="F57" s="43">
        <v>35</v>
      </c>
      <c r="G57" s="43">
        <v>2.31</v>
      </c>
      <c r="H57" s="43">
        <v>0.39</v>
      </c>
      <c r="I57" s="43">
        <v>14.35</v>
      </c>
      <c r="J57" s="43">
        <v>70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97</v>
      </c>
      <c r="F58" s="43">
        <v>40</v>
      </c>
      <c r="G58" s="43">
        <v>4.53</v>
      </c>
      <c r="H58" s="43">
        <v>0.82</v>
      </c>
      <c r="I58" s="43">
        <v>20.54</v>
      </c>
      <c r="J58" s="43">
        <v>108</v>
      </c>
      <c r="K58" s="44" t="s">
        <v>45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 t="s">
        <v>78</v>
      </c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22">SUM(G52:G60)</f>
        <v>15.07</v>
      </c>
      <c r="H61" s="19">
        <f t="shared" ref="H61" si="23">SUM(H52:H60)</f>
        <v>19.400000000000002</v>
      </c>
      <c r="I61" s="19">
        <f t="shared" ref="I61" si="24">SUM(I52:I60)</f>
        <v>115.69</v>
      </c>
      <c r="J61" s="19">
        <f t="shared" ref="J61:L61" si="25">SUM(J52:J60)</f>
        <v>759.7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1300</v>
      </c>
      <c r="G62" s="32">
        <f t="shared" ref="G62" si="26">G51+G61</f>
        <v>29.17</v>
      </c>
      <c r="H62" s="32">
        <f t="shared" ref="H62" si="27">H51+H61</f>
        <v>30.360000000000003</v>
      </c>
      <c r="I62" s="32">
        <f t="shared" ref="I62" si="28">I51+I61</f>
        <v>176.44</v>
      </c>
      <c r="J62" s="32">
        <f t="shared" ref="J62:L62" si="29">J51+J61</f>
        <v>1164.3000000000002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210</v>
      </c>
      <c r="G63" s="40">
        <v>8.64</v>
      </c>
      <c r="H63" s="40">
        <v>11.06</v>
      </c>
      <c r="I63" s="40">
        <v>44.32</v>
      </c>
      <c r="J63" s="40">
        <v>312</v>
      </c>
      <c r="K63" s="41">
        <v>173</v>
      </c>
      <c r="L63" s="40"/>
    </row>
    <row r="64" spans="1:12" ht="15" x14ac:dyDescent="0.25">
      <c r="A64" s="23"/>
      <c r="B64" s="15"/>
      <c r="C64" s="11"/>
      <c r="D64" s="6"/>
      <c r="E64" s="42" t="s">
        <v>80</v>
      </c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81</v>
      </c>
      <c r="F65" s="43">
        <v>200</v>
      </c>
      <c r="G65" s="43">
        <v>3.16</v>
      </c>
      <c r="H65" s="43">
        <v>2.67</v>
      </c>
      <c r="I65" s="43">
        <v>15.94</v>
      </c>
      <c r="J65" s="43">
        <v>100.6</v>
      </c>
      <c r="K65" s="44">
        <v>379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96</v>
      </c>
      <c r="F66" s="43">
        <v>40</v>
      </c>
      <c r="G66" s="43">
        <v>2.64</v>
      </c>
      <c r="H66" s="43">
        <v>0.44</v>
      </c>
      <c r="I66" s="43">
        <v>16.399999999999999</v>
      </c>
      <c r="J66" s="43">
        <v>80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74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14.840000000000002</v>
      </c>
      <c r="H70" s="19">
        <f t="shared" ref="H70" si="31">SUM(H63:H69)</f>
        <v>14.57</v>
      </c>
      <c r="I70" s="19">
        <f t="shared" ref="I70" si="32">SUM(I63:I69)</f>
        <v>86.46</v>
      </c>
      <c r="J70" s="52">
        <f t="shared" ref="J70:L70" si="33">SUM(J63:J69)</f>
        <v>537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93</v>
      </c>
      <c r="F72" s="43">
        <v>200</v>
      </c>
      <c r="G72" s="43">
        <v>1.27</v>
      </c>
      <c r="H72" s="43">
        <v>3.99</v>
      </c>
      <c r="I72" s="43">
        <v>7.31</v>
      </c>
      <c r="J72" s="43">
        <v>76.2</v>
      </c>
      <c r="K72" s="44">
        <v>99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50</v>
      </c>
      <c r="F73" s="43">
        <v>150</v>
      </c>
      <c r="G73" s="43">
        <v>0.09</v>
      </c>
      <c r="H73" s="43">
        <v>16</v>
      </c>
      <c r="I73" s="43">
        <v>17.98</v>
      </c>
      <c r="J73" s="43">
        <v>172.85</v>
      </c>
      <c r="K73" s="44">
        <v>128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51</v>
      </c>
      <c r="F74" s="43">
        <v>99</v>
      </c>
      <c r="G74" s="43">
        <v>13.75</v>
      </c>
      <c r="H74" s="43">
        <v>13.32</v>
      </c>
      <c r="I74" s="43">
        <v>3.96</v>
      </c>
      <c r="J74" s="43">
        <v>190.8</v>
      </c>
      <c r="K74" s="44">
        <v>230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0.66</v>
      </c>
      <c r="H75" s="43">
        <v>0.09</v>
      </c>
      <c r="I75" s="43">
        <v>32</v>
      </c>
      <c r="J75" s="43">
        <v>132.80000000000001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96</v>
      </c>
      <c r="F76" s="43">
        <v>35</v>
      </c>
      <c r="G76" s="43">
        <v>2.31</v>
      </c>
      <c r="H76" s="43">
        <v>0.39</v>
      </c>
      <c r="I76" s="43">
        <v>14.35</v>
      </c>
      <c r="J76" s="43">
        <v>70</v>
      </c>
      <c r="K76" s="44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97</v>
      </c>
      <c r="F77" s="43">
        <v>40</v>
      </c>
      <c r="G77" s="43">
        <v>4.53</v>
      </c>
      <c r="H77" s="43">
        <v>0.82</v>
      </c>
      <c r="I77" s="43">
        <v>20.54</v>
      </c>
      <c r="J77" s="43">
        <v>108</v>
      </c>
      <c r="K77" s="44" t="s">
        <v>45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724</v>
      </c>
      <c r="G80" s="19">
        <f t="shared" ref="G80" si="34">SUM(G71:G79)</f>
        <v>22.61</v>
      </c>
      <c r="H80" s="19">
        <f t="shared" ref="H80" si="35">SUM(H71:H79)</f>
        <v>34.610000000000007</v>
      </c>
      <c r="I80" s="19">
        <f t="shared" ref="I80" si="36">SUM(I71:I79)</f>
        <v>96.139999999999986</v>
      </c>
      <c r="J80" s="19">
        <f t="shared" ref="J80:L80" si="37">SUM(J71:J79)</f>
        <v>750.65000000000009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1274</v>
      </c>
      <c r="G81" s="32">
        <f t="shared" ref="G81" si="38">G70+G80</f>
        <v>37.450000000000003</v>
      </c>
      <c r="H81" s="32">
        <f t="shared" ref="H81" si="39">H70+H80</f>
        <v>49.180000000000007</v>
      </c>
      <c r="I81" s="32">
        <f t="shared" ref="I81" si="40">I70+I80</f>
        <v>182.59999999999997</v>
      </c>
      <c r="J81" s="32">
        <f t="shared" ref="J81:L81" si="41">J70+J80</f>
        <v>1287.6500000000001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210</v>
      </c>
      <c r="G82" s="40">
        <v>7.51</v>
      </c>
      <c r="H82" s="40">
        <v>11.72</v>
      </c>
      <c r="I82" s="40">
        <v>37.04</v>
      </c>
      <c r="J82" s="40">
        <v>285</v>
      </c>
      <c r="K82" s="41">
        <v>182</v>
      </c>
      <c r="L82" s="40"/>
    </row>
    <row r="83" spans="1:12" ht="15" x14ac:dyDescent="0.25">
      <c r="A83" s="23"/>
      <c r="B83" s="15"/>
      <c r="C83" s="11"/>
      <c r="D83" s="6"/>
      <c r="E83" s="42" t="s">
        <v>80</v>
      </c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83</v>
      </c>
      <c r="F84" s="43">
        <v>215</v>
      </c>
      <c r="G84" s="43">
        <v>1.52</v>
      </c>
      <c r="H84" s="43">
        <v>135</v>
      </c>
      <c r="I84" s="43">
        <v>15.9</v>
      </c>
      <c r="J84" s="43">
        <v>81</v>
      </c>
      <c r="K84" s="44">
        <v>378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96</v>
      </c>
      <c r="F85" s="43">
        <v>40</v>
      </c>
      <c r="G85" s="43">
        <v>2.64</v>
      </c>
      <c r="H85" s="43">
        <v>0.44</v>
      </c>
      <c r="I85" s="43">
        <v>16.399999999999999</v>
      </c>
      <c r="J85" s="43">
        <v>80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45</v>
      </c>
      <c r="E86" s="42" t="s">
        <v>85</v>
      </c>
      <c r="F86" s="43">
        <v>100</v>
      </c>
      <c r="G86" s="43">
        <v>14.2</v>
      </c>
      <c r="H86" s="43">
        <v>8</v>
      </c>
      <c r="I86" s="43">
        <v>16.7</v>
      </c>
      <c r="J86" s="43">
        <v>196</v>
      </c>
      <c r="K86" s="44" t="s">
        <v>45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25.869999999999997</v>
      </c>
      <c r="H89" s="19">
        <f t="shared" ref="H89" si="43">SUM(H82:H88)</f>
        <v>155.16</v>
      </c>
      <c r="I89" s="19">
        <f t="shared" ref="I89" si="44">SUM(I82:I88)</f>
        <v>86.04</v>
      </c>
      <c r="J89" s="19">
        <f t="shared" ref="J89:L89" si="45">SUM(J82:J88)</f>
        <v>642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/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64</v>
      </c>
      <c r="F91" s="43">
        <v>200</v>
      </c>
      <c r="G91" s="43">
        <v>1.61</v>
      </c>
      <c r="H91" s="43">
        <v>4.07</v>
      </c>
      <c r="I91" s="43">
        <v>9.58</v>
      </c>
      <c r="J91" s="43">
        <v>85.8</v>
      </c>
      <c r="K91" s="44">
        <v>96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53</v>
      </c>
      <c r="F92" s="43">
        <v>157</v>
      </c>
      <c r="G92" s="43">
        <v>5.71</v>
      </c>
      <c r="H92" s="43">
        <v>6.05</v>
      </c>
      <c r="I92" s="43">
        <v>31.87</v>
      </c>
      <c r="J92" s="43">
        <v>204.84</v>
      </c>
      <c r="K92" s="44">
        <v>203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54</v>
      </c>
      <c r="F93" s="43">
        <v>130</v>
      </c>
      <c r="G93" s="43">
        <v>13.08</v>
      </c>
      <c r="H93" s="43">
        <v>14.93</v>
      </c>
      <c r="I93" s="43">
        <v>13.98</v>
      </c>
      <c r="J93" s="43">
        <v>245.38</v>
      </c>
      <c r="K93" s="44">
        <v>268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0.67</v>
      </c>
      <c r="H94" s="43">
        <v>0.27</v>
      </c>
      <c r="I94" s="43">
        <v>20.76</v>
      </c>
      <c r="J94" s="43">
        <v>88.2</v>
      </c>
      <c r="K94" s="44">
        <v>388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96</v>
      </c>
      <c r="F95" s="43">
        <v>35</v>
      </c>
      <c r="G95" s="43">
        <v>2.31</v>
      </c>
      <c r="H95" s="43">
        <v>0.39</v>
      </c>
      <c r="I95" s="43">
        <v>14.35</v>
      </c>
      <c r="J95" s="43">
        <v>70</v>
      </c>
      <c r="K95" s="44" t="s">
        <v>45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97</v>
      </c>
      <c r="F96" s="43">
        <v>40</v>
      </c>
      <c r="G96" s="43">
        <v>4.53</v>
      </c>
      <c r="H96" s="43">
        <v>0.82</v>
      </c>
      <c r="I96" s="43">
        <v>20.54</v>
      </c>
      <c r="J96" s="43">
        <v>108</v>
      </c>
      <c r="K96" s="44" t="s">
        <v>45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762</v>
      </c>
      <c r="G99" s="19">
        <f t="shared" ref="G99" si="46">SUM(G90:G98)</f>
        <v>27.91</v>
      </c>
      <c r="H99" s="19">
        <f t="shared" ref="H99" si="47">SUM(H90:H98)</f>
        <v>26.53</v>
      </c>
      <c r="I99" s="19">
        <f t="shared" ref="I99" si="48">SUM(I90:I98)</f>
        <v>111.08000000000001</v>
      </c>
      <c r="J99" s="19">
        <f t="shared" ref="J99:L99" si="49">SUM(J90:J98)</f>
        <v>802.22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1327</v>
      </c>
      <c r="G100" s="32">
        <f t="shared" ref="G100" si="50">G89+G99</f>
        <v>53.78</v>
      </c>
      <c r="H100" s="32">
        <f t="shared" ref="H100" si="51">H89+H99</f>
        <v>181.69</v>
      </c>
      <c r="I100" s="32">
        <f t="shared" ref="I100" si="52">I89+I99</f>
        <v>197.12</v>
      </c>
      <c r="J100" s="32">
        <f t="shared" ref="J100:L100" si="53">J89+J99</f>
        <v>1444.22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174</v>
      </c>
      <c r="G101" s="40">
        <v>16.170000000000002</v>
      </c>
      <c r="H101" s="40">
        <v>28.8</v>
      </c>
      <c r="I101" s="40">
        <v>3.06</v>
      </c>
      <c r="J101" s="40">
        <v>336</v>
      </c>
      <c r="K101" s="41">
        <v>210</v>
      </c>
      <c r="L101" s="40"/>
    </row>
    <row r="102" spans="1:12" ht="15" x14ac:dyDescent="0.25">
      <c r="A102" s="23"/>
      <c r="B102" s="15"/>
      <c r="C102" s="11"/>
      <c r="D102" s="53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71</v>
      </c>
      <c r="F103" s="43">
        <v>215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96</v>
      </c>
      <c r="F104" s="43">
        <v>40</v>
      </c>
      <c r="G104" s="43">
        <v>2.64</v>
      </c>
      <c r="H104" s="43">
        <v>0.44</v>
      </c>
      <c r="I104" s="43">
        <v>16.399999999999999</v>
      </c>
      <c r="J104" s="43">
        <v>80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45</v>
      </c>
      <c r="E105" s="42" t="s">
        <v>84</v>
      </c>
      <c r="F105" s="43">
        <v>125</v>
      </c>
      <c r="G105" s="43">
        <v>2.8</v>
      </c>
      <c r="H105" s="43">
        <v>3</v>
      </c>
      <c r="I105" s="43">
        <v>11.7</v>
      </c>
      <c r="J105" s="43">
        <v>80</v>
      </c>
      <c r="K105" s="44" t="s">
        <v>45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554</v>
      </c>
      <c r="G108" s="19">
        <f t="shared" ref="G108:J108" si="54">SUM(G101:G107)</f>
        <v>21.740000000000002</v>
      </c>
      <c r="H108" s="19">
        <f t="shared" si="54"/>
        <v>32.260000000000005</v>
      </c>
      <c r="I108" s="19">
        <f t="shared" si="54"/>
        <v>46.36</v>
      </c>
      <c r="J108" s="19">
        <f t="shared" si="54"/>
        <v>558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2.84</v>
      </c>
      <c r="H110" s="43">
        <v>3.67</v>
      </c>
      <c r="I110" s="43">
        <v>15.03</v>
      </c>
      <c r="J110" s="43">
        <v>115.4</v>
      </c>
      <c r="K110" s="44">
        <v>108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48</v>
      </c>
      <c r="F111" s="43">
        <v>150</v>
      </c>
      <c r="G111" s="43">
        <v>3.65</v>
      </c>
      <c r="H111" s="43">
        <v>5.37</v>
      </c>
      <c r="I111" s="43">
        <v>36.68</v>
      </c>
      <c r="J111" s="43">
        <v>209.7</v>
      </c>
      <c r="K111" s="44">
        <v>304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61</v>
      </c>
      <c r="F112" s="43">
        <v>100</v>
      </c>
      <c r="G112" s="43">
        <v>14.55</v>
      </c>
      <c r="H112" s="43">
        <v>16.79</v>
      </c>
      <c r="I112" s="43">
        <v>2.89</v>
      </c>
      <c r="J112" s="43">
        <v>221</v>
      </c>
      <c r="K112" s="44">
        <v>260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/>
      <c r="H113" s="43"/>
      <c r="I113" s="43">
        <v>23</v>
      </c>
      <c r="J113" s="43">
        <v>92</v>
      </c>
      <c r="K113" s="44">
        <v>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96</v>
      </c>
      <c r="F114" s="43">
        <v>35</v>
      </c>
      <c r="G114" s="43">
        <v>2.31</v>
      </c>
      <c r="H114" s="43">
        <v>0.39</v>
      </c>
      <c r="I114" s="43">
        <v>14.35</v>
      </c>
      <c r="J114" s="43">
        <v>70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97</v>
      </c>
      <c r="F115" s="43">
        <v>40</v>
      </c>
      <c r="G115" s="43">
        <v>4.53</v>
      </c>
      <c r="H115" s="43">
        <v>0.82</v>
      </c>
      <c r="I115" s="43">
        <v>20.54</v>
      </c>
      <c r="J115" s="43">
        <v>108</v>
      </c>
      <c r="K115" s="44" t="s">
        <v>45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6">SUM(G109:G117)</f>
        <v>27.88</v>
      </c>
      <c r="H118" s="19">
        <f t="shared" si="56"/>
        <v>27.04</v>
      </c>
      <c r="I118" s="19">
        <f t="shared" si="56"/>
        <v>112.48999999999998</v>
      </c>
      <c r="J118" s="19">
        <f t="shared" si="56"/>
        <v>816.1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1279</v>
      </c>
      <c r="G119" s="32">
        <f t="shared" ref="G119" si="58">G108+G118</f>
        <v>49.620000000000005</v>
      </c>
      <c r="H119" s="32">
        <f t="shared" ref="H119" si="59">H108+H118</f>
        <v>59.300000000000004</v>
      </c>
      <c r="I119" s="32">
        <f t="shared" ref="I119" si="60">I108+I118</f>
        <v>158.84999999999997</v>
      </c>
      <c r="J119" s="32">
        <f t="shared" ref="J119:L119" si="61">J108+J118</f>
        <v>1374.1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210</v>
      </c>
      <c r="G120" s="40">
        <v>9.08</v>
      </c>
      <c r="H120" s="40">
        <v>12.99</v>
      </c>
      <c r="I120" s="40">
        <v>35.18</v>
      </c>
      <c r="J120" s="40">
        <v>294.99</v>
      </c>
      <c r="K120" s="41">
        <v>183</v>
      </c>
      <c r="L120" s="40"/>
    </row>
    <row r="121" spans="1:12" ht="15" x14ac:dyDescent="0.25">
      <c r="A121" s="14"/>
      <c r="B121" s="15"/>
      <c r="C121" s="11"/>
      <c r="D121" s="6"/>
      <c r="E121" s="42" t="s">
        <v>80</v>
      </c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71</v>
      </c>
      <c r="F122" s="43">
        <v>215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96</v>
      </c>
      <c r="F123" s="43">
        <v>40</v>
      </c>
      <c r="G123" s="43">
        <v>2.64</v>
      </c>
      <c r="H123" s="43">
        <v>0.44</v>
      </c>
      <c r="I123" s="43">
        <v>16.399999999999999</v>
      </c>
      <c r="J123" s="43">
        <v>80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45</v>
      </c>
      <c r="E124" s="42" t="s">
        <v>88</v>
      </c>
      <c r="F124" s="43">
        <v>20</v>
      </c>
      <c r="G124" s="43">
        <v>0.16</v>
      </c>
      <c r="H124" s="43">
        <v>14.5</v>
      </c>
      <c r="I124" s="43">
        <v>0.26</v>
      </c>
      <c r="J124" s="43">
        <v>132</v>
      </c>
      <c r="K124" s="44">
        <v>14</v>
      </c>
      <c r="L124" s="43"/>
    </row>
    <row r="125" spans="1:12" ht="15" x14ac:dyDescent="0.25">
      <c r="A125" s="14"/>
      <c r="B125" s="15"/>
      <c r="C125" s="11"/>
      <c r="D125" s="6" t="s">
        <v>45</v>
      </c>
      <c r="E125" s="42" t="s">
        <v>87</v>
      </c>
      <c r="F125" s="43">
        <v>30</v>
      </c>
      <c r="G125" s="43">
        <v>6.96</v>
      </c>
      <c r="H125" s="43">
        <v>8.85</v>
      </c>
      <c r="I125" s="43"/>
      <c r="J125" s="43">
        <v>108</v>
      </c>
      <c r="K125" s="44">
        <v>15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18.970000000000002</v>
      </c>
      <c r="H127" s="19">
        <f t="shared" si="62"/>
        <v>36.799999999999997</v>
      </c>
      <c r="I127" s="19">
        <f t="shared" si="62"/>
        <v>67.040000000000006</v>
      </c>
      <c r="J127" s="19">
        <f t="shared" si="62"/>
        <v>676.99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67</v>
      </c>
      <c r="F129" s="43">
        <v>200</v>
      </c>
      <c r="G129" s="43">
        <v>1.75</v>
      </c>
      <c r="H129" s="43">
        <v>2.2200000000000002</v>
      </c>
      <c r="I129" s="43">
        <v>12.31</v>
      </c>
      <c r="J129" s="43">
        <v>84.8</v>
      </c>
      <c r="K129" s="44">
        <v>106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56</v>
      </c>
      <c r="F130" s="43">
        <v>230</v>
      </c>
      <c r="G130" s="43">
        <v>16.16</v>
      </c>
      <c r="H130" s="43">
        <v>38.770000000000003</v>
      </c>
      <c r="I130" s="43">
        <v>21.79</v>
      </c>
      <c r="J130" s="43">
        <v>503.37</v>
      </c>
      <c r="K130" s="44">
        <v>259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0.66</v>
      </c>
      <c r="H132" s="43">
        <v>0.09</v>
      </c>
      <c r="I132" s="43">
        <v>32</v>
      </c>
      <c r="J132" s="43">
        <v>132.80000000000001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96</v>
      </c>
      <c r="F133" s="43">
        <v>35</v>
      </c>
      <c r="G133" s="43">
        <v>2.31</v>
      </c>
      <c r="H133" s="43">
        <v>0.39</v>
      </c>
      <c r="I133" s="43">
        <v>14.35</v>
      </c>
      <c r="J133" s="43">
        <v>70</v>
      </c>
      <c r="K133" s="44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97</v>
      </c>
      <c r="F134" s="43">
        <v>40</v>
      </c>
      <c r="G134" s="43">
        <v>4.53</v>
      </c>
      <c r="H134" s="43">
        <v>0.82</v>
      </c>
      <c r="I134" s="43">
        <v>20.54</v>
      </c>
      <c r="J134" s="43">
        <v>108</v>
      </c>
      <c r="K134" s="44" t="s">
        <v>45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 t="shared" ref="G137:J137" si="64">SUM(G128:G136)</f>
        <v>25.41</v>
      </c>
      <c r="H137" s="19">
        <f t="shared" si="64"/>
        <v>42.290000000000006</v>
      </c>
      <c r="I137" s="19">
        <f t="shared" si="64"/>
        <v>100.98999999999998</v>
      </c>
      <c r="J137" s="19">
        <f t="shared" si="64"/>
        <v>898.97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1220</v>
      </c>
      <c r="G138" s="32">
        <f t="shared" ref="G138" si="66">G127+G137</f>
        <v>44.38</v>
      </c>
      <c r="H138" s="32">
        <f t="shared" ref="H138" si="67">H127+H137</f>
        <v>79.09</v>
      </c>
      <c r="I138" s="32">
        <f t="shared" ref="I138" si="68">I127+I137</f>
        <v>168.02999999999997</v>
      </c>
      <c r="J138" s="32">
        <f t="shared" ref="J138:L138" si="69">J127+J137</f>
        <v>1575.96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170</v>
      </c>
      <c r="G139" s="40">
        <v>24.84</v>
      </c>
      <c r="H139" s="40">
        <v>18.8</v>
      </c>
      <c r="I139" s="40">
        <v>47.6</v>
      </c>
      <c r="J139" s="40">
        <v>459</v>
      </c>
      <c r="K139" s="41">
        <v>223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76</v>
      </c>
      <c r="F141" s="43">
        <v>200</v>
      </c>
      <c r="G141" s="43">
        <v>4.07</v>
      </c>
      <c r="H141" s="43">
        <v>3.54</v>
      </c>
      <c r="I141" s="43">
        <v>17.57</v>
      </c>
      <c r="J141" s="43">
        <v>118.6</v>
      </c>
      <c r="K141" s="44">
        <v>382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96</v>
      </c>
      <c r="F142" s="43">
        <v>40</v>
      </c>
      <c r="G142" s="43">
        <v>2.64</v>
      </c>
      <c r="H142" s="43">
        <v>0.44</v>
      </c>
      <c r="I142" s="43">
        <v>16.399999999999999</v>
      </c>
      <c r="J142" s="43">
        <v>80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74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31.95</v>
      </c>
      <c r="H146" s="19">
        <f t="shared" si="70"/>
        <v>23.18</v>
      </c>
      <c r="I146" s="19">
        <f t="shared" si="70"/>
        <v>91.36999999999999</v>
      </c>
      <c r="J146" s="19">
        <f t="shared" si="70"/>
        <v>702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94</v>
      </c>
      <c r="F148" s="43">
        <v>200</v>
      </c>
      <c r="G148" s="43">
        <v>1.44</v>
      </c>
      <c r="H148" s="43">
        <v>3.93</v>
      </c>
      <c r="I148" s="43">
        <v>8.74</v>
      </c>
      <c r="J148" s="43">
        <v>83</v>
      </c>
      <c r="K148" s="44">
        <v>82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43</v>
      </c>
      <c r="F149" s="43">
        <v>150</v>
      </c>
      <c r="G149" s="43">
        <v>8.59</v>
      </c>
      <c r="H149" s="43">
        <v>6.09</v>
      </c>
      <c r="I149" s="43">
        <v>38.64</v>
      </c>
      <c r="J149" s="43">
        <v>243.75</v>
      </c>
      <c r="K149" s="44">
        <v>302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130</v>
      </c>
      <c r="G150" s="43">
        <v>13.55</v>
      </c>
      <c r="H150" s="43">
        <v>16.010000000000002</v>
      </c>
      <c r="I150" s="43">
        <v>16.27</v>
      </c>
      <c r="J150" s="43">
        <v>263.25</v>
      </c>
      <c r="K150" s="44">
        <v>294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0.78</v>
      </c>
      <c r="H151" s="43">
        <v>4.5999999999999999E-2</v>
      </c>
      <c r="I151" s="43">
        <v>27.63</v>
      </c>
      <c r="J151" s="43">
        <v>114.8</v>
      </c>
      <c r="K151" s="44">
        <v>348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96</v>
      </c>
      <c r="F152" s="43">
        <v>35</v>
      </c>
      <c r="G152" s="43">
        <v>2.31</v>
      </c>
      <c r="H152" s="43">
        <v>0.39</v>
      </c>
      <c r="I152" s="43">
        <v>14.35</v>
      </c>
      <c r="J152" s="43">
        <v>70</v>
      </c>
      <c r="K152" s="44" t="s">
        <v>45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97</v>
      </c>
      <c r="F153" s="43">
        <v>40</v>
      </c>
      <c r="G153" s="43">
        <v>4.53</v>
      </c>
      <c r="H153" s="43">
        <v>0.82</v>
      </c>
      <c r="I153" s="43">
        <v>20.54</v>
      </c>
      <c r="J153" s="43">
        <v>108</v>
      </c>
      <c r="K153" s="44" t="s">
        <v>45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31.2</v>
      </c>
      <c r="H156" s="19">
        <f t="shared" si="72"/>
        <v>27.286000000000001</v>
      </c>
      <c r="I156" s="19">
        <f t="shared" si="72"/>
        <v>126.16999999999999</v>
      </c>
      <c r="J156" s="19">
        <f t="shared" si="72"/>
        <v>882.8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1265</v>
      </c>
      <c r="G157" s="32">
        <f t="shared" ref="G157" si="74">G146+G156</f>
        <v>63.15</v>
      </c>
      <c r="H157" s="32">
        <f t="shared" ref="H157" si="75">H146+H156</f>
        <v>50.466000000000001</v>
      </c>
      <c r="I157" s="32">
        <f t="shared" ref="I157" si="76">I146+I156</f>
        <v>217.53999999999996</v>
      </c>
      <c r="J157" s="32">
        <f t="shared" ref="J157:L157" si="77">J146+J156</f>
        <v>1584.8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 t="s">
        <v>91</v>
      </c>
      <c r="F159" s="43">
        <v>210</v>
      </c>
      <c r="G159" s="43">
        <v>8.31</v>
      </c>
      <c r="H159" s="43">
        <v>13.12</v>
      </c>
      <c r="I159" s="43">
        <v>37.630000000000003</v>
      </c>
      <c r="J159" s="43">
        <v>303</v>
      </c>
      <c r="K159" s="44">
        <v>173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83</v>
      </c>
      <c r="F160" s="43">
        <v>215</v>
      </c>
      <c r="G160" s="43">
        <v>1.52</v>
      </c>
      <c r="H160" s="43">
        <v>135</v>
      </c>
      <c r="I160" s="43">
        <v>15.9</v>
      </c>
      <c r="J160" s="43">
        <v>81</v>
      </c>
      <c r="K160" s="44">
        <v>378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96</v>
      </c>
      <c r="F161" s="43">
        <v>40</v>
      </c>
      <c r="G161" s="43">
        <v>2.64</v>
      </c>
      <c r="H161" s="43">
        <v>0.44</v>
      </c>
      <c r="I161" s="43">
        <v>16.399999999999999</v>
      </c>
      <c r="J161" s="43">
        <v>80</v>
      </c>
      <c r="K161" s="44" t="s">
        <v>45</v>
      </c>
      <c r="L161" s="43"/>
    </row>
    <row r="162" spans="1:12" ht="15" x14ac:dyDescent="0.25">
      <c r="A162" s="23"/>
      <c r="B162" s="15"/>
      <c r="C162" s="11"/>
      <c r="D162" s="7" t="s">
        <v>45</v>
      </c>
      <c r="E162" s="42" t="s">
        <v>85</v>
      </c>
      <c r="F162" s="43">
        <v>100</v>
      </c>
      <c r="G162" s="43">
        <v>14.2</v>
      </c>
      <c r="H162" s="43">
        <v>8</v>
      </c>
      <c r="I162" s="43">
        <v>16.7</v>
      </c>
      <c r="J162" s="43">
        <v>196</v>
      </c>
      <c r="K162" s="44" t="s">
        <v>45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78">SUM(G158:G164)</f>
        <v>26.67</v>
      </c>
      <c r="H165" s="19">
        <f t="shared" si="78"/>
        <v>156.56</v>
      </c>
      <c r="I165" s="19">
        <f t="shared" si="78"/>
        <v>86.63000000000001</v>
      </c>
      <c r="J165" s="19">
        <f t="shared" si="78"/>
        <v>660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95</v>
      </c>
      <c r="F167" s="43">
        <v>200</v>
      </c>
      <c r="G167" s="43">
        <v>1.57</v>
      </c>
      <c r="H167" s="43">
        <v>2.71</v>
      </c>
      <c r="I167" s="43">
        <v>12.11</v>
      </c>
      <c r="J167" s="43">
        <v>68.599999999999994</v>
      </c>
      <c r="K167" s="44">
        <v>101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50</v>
      </c>
      <c r="F168" s="43">
        <v>150</v>
      </c>
      <c r="G168" s="43">
        <v>3.09</v>
      </c>
      <c r="H168" s="43">
        <v>9.16</v>
      </c>
      <c r="I168" s="43">
        <v>17.98</v>
      </c>
      <c r="J168" s="43">
        <v>172.85</v>
      </c>
      <c r="K168" s="44">
        <v>128</v>
      </c>
      <c r="L168" s="43"/>
    </row>
    <row r="169" spans="1:12" ht="15" x14ac:dyDescent="0.25">
      <c r="A169" s="23"/>
      <c r="B169" s="15"/>
      <c r="C169" s="11"/>
      <c r="D169" s="7"/>
      <c r="E169" s="42" t="s">
        <v>58</v>
      </c>
      <c r="F169" s="43">
        <v>50</v>
      </c>
      <c r="G169" s="43">
        <v>1.02</v>
      </c>
      <c r="H169" s="43">
        <v>1.84</v>
      </c>
      <c r="I169" s="43">
        <v>3.94</v>
      </c>
      <c r="J169" s="43">
        <v>38.5</v>
      </c>
      <c r="K169" s="44">
        <v>139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59</v>
      </c>
      <c r="F170" s="43">
        <v>130</v>
      </c>
      <c r="G170" s="43">
        <v>10.6</v>
      </c>
      <c r="H170" s="43">
        <v>8.74</v>
      </c>
      <c r="I170" s="43">
        <v>14.67</v>
      </c>
      <c r="J170" s="43">
        <v>180.38</v>
      </c>
      <c r="K170" s="44">
        <v>234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49</v>
      </c>
      <c r="F171" s="43">
        <v>200</v>
      </c>
      <c r="G171" s="43">
        <v>0.45</v>
      </c>
      <c r="H171" s="43">
        <v>0.1</v>
      </c>
      <c r="I171" s="43">
        <v>33.99</v>
      </c>
      <c r="J171" s="43">
        <v>141.19999999999999</v>
      </c>
      <c r="K171" s="44">
        <v>346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96</v>
      </c>
      <c r="F172" s="43">
        <v>35</v>
      </c>
      <c r="G172" s="43">
        <v>2.31</v>
      </c>
      <c r="H172" s="43">
        <v>0.39</v>
      </c>
      <c r="I172" s="43">
        <v>14.35</v>
      </c>
      <c r="J172" s="43">
        <v>70</v>
      </c>
      <c r="K172" s="44" t="s">
        <v>45</v>
      </c>
      <c r="L172" s="43"/>
    </row>
    <row r="173" spans="1:12" ht="15" x14ac:dyDescent="0.25">
      <c r="A173" s="23"/>
      <c r="B173" s="15"/>
      <c r="C173" s="11"/>
      <c r="D173" s="7" t="s">
        <v>32</v>
      </c>
      <c r="E173" s="42" t="s">
        <v>97</v>
      </c>
      <c r="F173" s="43">
        <v>40</v>
      </c>
      <c r="G173" s="43">
        <v>4.53</v>
      </c>
      <c r="H173" s="43">
        <v>0.82</v>
      </c>
      <c r="I173" s="43">
        <v>20.54</v>
      </c>
      <c r="J173" s="43">
        <v>108</v>
      </c>
      <c r="K173" s="44" t="s">
        <v>45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SUM(F166:F175)</f>
        <v>805</v>
      </c>
      <c r="G176" s="19">
        <f>SUM(G166:G175)</f>
        <v>23.57</v>
      </c>
      <c r="H176" s="19">
        <f>SUM(H166:H175)</f>
        <v>23.760000000000005</v>
      </c>
      <c r="I176" s="19">
        <f>SUM(I166:I175)</f>
        <v>117.57999999999998</v>
      </c>
      <c r="J176" s="19">
        <f>SUM(J166:J175)</f>
        <v>779.53</v>
      </c>
      <c r="K176" s="25"/>
      <c r="L176" s="19">
        <f>SUM(L166:L175)</f>
        <v>0</v>
      </c>
    </row>
    <row r="177" spans="1:12" ht="15" x14ac:dyDescent="0.2">
      <c r="A177" s="29">
        <f>A158</f>
        <v>2</v>
      </c>
      <c r="B177" s="30">
        <f>B158</f>
        <v>4</v>
      </c>
      <c r="C177" s="54" t="s">
        <v>4</v>
      </c>
      <c r="D177" s="55"/>
      <c r="E177" s="31"/>
      <c r="F177" s="32">
        <f>F165+F176</f>
        <v>1370</v>
      </c>
      <c r="G177" s="32">
        <f>G165+G176</f>
        <v>50.24</v>
      </c>
      <c r="H177" s="32">
        <f>H165+H176</f>
        <v>180.32</v>
      </c>
      <c r="I177" s="32">
        <f>I165+I176</f>
        <v>204.20999999999998</v>
      </c>
      <c r="J177" s="32">
        <f>J165+J176</f>
        <v>1439.53</v>
      </c>
      <c r="K177" s="32"/>
      <c r="L177" s="32">
        <f>L165+L176</f>
        <v>0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 t="s">
        <v>82</v>
      </c>
      <c r="F178" s="40">
        <v>210</v>
      </c>
      <c r="G178" s="40">
        <v>7.51</v>
      </c>
      <c r="H178" s="40">
        <v>11.72</v>
      </c>
      <c r="I178" s="40">
        <v>37.04</v>
      </c>
      <c r="J178" s="40">
        <v>285</v>
      </c>
      <c r="K178" s="41">
        <v>182</v>
      </c>
      <c r="L178" s="40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81</v>
      </c>
      <c r="F180" s="43">
        <v>200</v>
      </c>
      <c r="G180" s="43">
        <v>3.16</v>
      </c>
      <c r="H180" s="43">
        <v>2.67</v>
      </c>
      <c r="I180" s="43">
        <v>15.94</v>
      </c>
      <c r="J180" s="43">
        <v>100.6</v>
      </c>
      <c r="K180" s="44">
        <v>379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 t="s">
        <v>96</v>
      </c>
      <c r="F181" s="43">
        <v>40</v>
      </c>
      <c r="G181" s="43">
        <v>2.64</v>
      </c>
      <c r="H181" s="43">
        <v>0.44</v>
      </c>
      <c r="I181" s="43">
        <v>16.399999999999999</v>
      </c>
      <c r="J181" s="43">
        <v>80</v>
      </c>
      <c r="K181" s="44" t="s">
        <v>45</v>
      </c>
      <c r="L181" s="43"/>
    </row>
    <row r="182" spans="1:12" ht="15" x14ac:dyDescent="0.25">
      <c r="A182" s="23"/>
      <c r="B182" s="15"/>
      <c r="C182" s="11"/>
      <c r="D182" s="7"/>
      <c r="E182" s="42" t="s">
        <v>92</v>
      </c>
      <c r="F182" s="43">
        <v>40</v>
      </c>
      <c r="G182" s="43">
        <v>5.08</v>
      </c>
      <c r="H182" s="43">
        <v>4.5999999999999996</v>
      </c>
      <c r="I182" s="43">
        <v>0.28000000000000003</v>
      </c>
      <c r="J182" s="43">
        <v>62.84</v>
      </c>
      <c r="K182" s="44">
        <v>209</v>
      </c>
      <c r="L182" s="43"/>
    </row>
    <row r="183" spans="1:12" ht="15" x14ac:dyDescent="0.25">
      <c r="A183" s="23"/>
      <c r="B183" s="15"/>
      <c r="C183" s="11"/>
      <c r="D183" s="6"/>
      <c r="E183" s="42" t="s">
        <v>88</v>
      </c>
      <c r="F183" s="43">
        <v>10</v>
      </c>
      <c r="G183" s="43">
        <v>0.1</v>
      </c>
      <c r="H183" s="43">
        <v>7.2</v>
      </c>
      <c r="I183" s="43">
        <v>0.13</v>
      </c>
      <c r="J183" s="43">
        <v>65.72</v>
      </c>
      <c r="K183" s="44">
        <v>14</v>
      </c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500</v>
      </c>
      <c r="G185" s="19">
        <f t="shared" ref="G185:J185" si="80">SUM(G178:G184)</f>
        <v>18.490000000000002</v>
      </c>
      <c r="H185" s="19">
        <f t="shared" si="80"/>
        <v>26.63</v>
      </c>
      <c r="I185" s="19">
        <f t="shared" si="80"/>
        <v>69.789999999999992</v>
      </c>
      <c r="J185" s="19">
        <f t="shared" si="80"/>
        <v>594.16000000000008</v>
      </c>
      <c r="K185" s="25"/>
      <c r="L185" s="19">
        <f t="shared" ref="L185" si="81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93</v>
      </c>
      <c r="F187" s="43">
        <v>200</v>
      </c>
      <c r="G187" s="43">
        <v>1.27</v>
      </c>
      <c r="H187" s="43">
        <v>3.99</v>
      </c>
      <c r="I187" s="43">
        <v>7.31</v>
      </c>
      <c r="J187" s="43">
        <v>76.2</v>
      </c>
      <c r="K187" s="44">
        <v>99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53</v>
      </c>
      <c r="F188" s="43">
        <v>150</v>
      </c>
      <c r="G188" s="43">
        <v>5.71</v>
      </c>
      <c r="H188" s="43">
        <v>6.05</v>
      </c>
      <c r="I188" s="43">
        <v>31.87</v>
      </c>
      <c r="J188" s="43">
        <v>204.84</v>
      </c>
      <c r="K188" s="44">
        <v>203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60</v>
      </c>
      <c r="F189" s="43">
        <v>110</v>
      </c>
      <c r="G189" s="43">
        <v>22.15</v>
      </c>
      <c r="H189" s="43">
        <v>25.78</v>
      </c>
      <c r="I189" s="43">
        <v>0.08</v>
      </c>
      <c r="J189" s="43">
        <v>322</v>
      </c>
      <c r="K189" s="44">
        <v>293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55</v>
      </c>
      <c r="F190" s="43">
        <v>200</v>
      </c>
      <c r="G190" s="43">
        <v>0.67</v>
      </c>
      <c r="H190" s="43">
        <v>0.27</v>
      </c>
      <c r="I190" s="43">
        <v>20.76</v>
      </c>
      <c r="J190" s="43">
        <v>88.2</v>
      </c>
      <c r="K190" s="44">
        <v>388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96</v>
      </c>
      <c r="F191" s="43">
        <v>35</v>
      </c>
      <c r="G191" s="43">
        <v>2.31</v>
      </c>
      <c r="H191" s="43">
        <v>0.39</v>
      </c>
      <c r="I191" s="43">
        <v>14.35</v>
      </c>
      <c r="J191" s="43">
        <v>70</v>
      </c>
      <c r="K191" s="44" t="s">
        <v>45</v>
      </c>
      <c r="L191" s="43"/>
    </row>
    <row r="192" spans="1:12" ht="15" x14ac:dyDescent="0.25">
      <c r="A192" s="23"/>
      <c r="B192" s="15"/>
      <c r="C192" s="11"/>
      <c r="D192" s="7" t="s">
        <v>32</v>
      </c>
      <c r="E192" s="42" t="s">
        <v>97</v>
      </c>
      <c r="F192" s="43">
        <v>40</v>
      </c>
      <c r="G192" s="43">
        <v>4.53</v>
      </c>
      <c r="H192" s="43">
        <v>0.82</v>
      </c>
      <c r="I192" s="43">
        <v>20.54</v>
      </c>
      <c r="J192" s="43">
        <v>108</v>
      </c>
      <c r="K192" s="44" t="s">
        <v>45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735</v>
      </c>
      <c r="G195" s="19">
        <f t="shared" ref="G195:J195" si="82">SUM(G186:G194)</f>
        <v>36.64</v>
      </c>
      <c r="H195" s="19">
        <f t="shared" si="82"/>
        <v>37.300000000000004</v>
      </c>
      <c r="I195" s="19">
        <f t="shared" si="82"/>
        <v>94.91</v>
      </c>
      <c r="J195" s="19">
        <f t="shared" si="82"/>
        <v>869.24</v>
      </c>
      <c r="K195" s="25"/>
      <c r="L195" s="19">
        <f t="shared" ref="L195" si="83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54" t="s">
        <v>4</v>
      </c>
      <c r="D196" s="55"/>
      <c r="E196" s="31"/>
      <c r="F196" s="32">
        <f>F185+F195</f>
        <v>1235</v>
      </c>
      <c r="G196" s="32">
        <f t="shared" ref="G196" si="84">G185+G195</f>
        <v>55.13</v>
      </c>
      <c r="H196" s="32">
        <f t="shared" ref="H196" si="85">H185+H195</f>
        <v>63.930000000000007</v>
      </c>
      <c r="I196" s="32">
        <f t="shared" ref="I196" si="86">I185+I195</f>
        <v>164.7</v>
      </c>
      <c r="J196" s="32">
        <f t="shared" ref="J196:L196" si="87">J185+J195</f>
        <v>1463.4</v>
      </c>
      <c r="K196" s="32"/>
      <c r="L196" s="32">
        <f t="shared" si="87"/>
        <v>0</v>
      </c>
    </row>
    <row r="197" spans="1:12" x14ac:dyDescent="0.2">
      <c r="A197" s="27"/>
      <c r="B197" s="28"/>
      <c r="C197" s="56" t="s">
        <v>5</v>
      </c>
      <c r="D197" s="56"/>
      <c r="E197" s="56"/>
      <c r="F197" s="34">
        <f>(F24+F43+F62+F81+F100+F119+F138+F157+F177+F196)/(IF(F24=0,0,1)+IF(F43=0,0,1)+IF(F62=0,0,1)+IF(F81=0,0,1)+IF(F100=0,0,1)+IF(F119=0,0,1)+IF(F138=0,0,1)+IF(F157=0,0,1)+IF(F177=0,0,1)+IF(F196=0,0,1))</f>
        <v>1279.4000000000001</v>
      </c>
      <c r="G197" s="34">
        <f>(G24+G43+G62+G81+G100+G119+G138+G157+G177+G196)/(IF(G24=0,0,1)+IF(G43=0,0,1)+IF(G62=0,0,1)+IF(G81=0,0,1)+IF(G100=0,0,1)+IF(G119=0,0,1)+IF(G138=0,0,1)+IF(G157=0,0,1)+IF(G177=0,0,1)+IF(G196=0,0,1))</f>
        <v>47.904999999999994</v>
      </c>
      <c r="H197" s="34">
        <f>(H24+H43+H62+H81+H100+H119+H138+H157+H177+H196)/(IF(H24=0,0,1)+IF(H43=0,0,1)+IF(H62=0,0,1)+IF(H81=0,0,1)+IF(H100=0,0,1)+IF(H119=0,0,1)+IF(H138=0,0,1)+IF(H157=0,0,1)+IF(H177=0,0,1)+IF(H196=0,0,1))</f>
        <v>77.830200000000019</v>
      </c>
      <c r="I197" s="34">
        <f>(I24+I43+I62+I81+I100+I119+I138+I157+I177+I196)/(IF(I24=0,0,1)+IF(I43=0,0,1)+IF(I62=0,0,1)+IF(I81=0,0,1)+IF(I100=0,0,1)+IF(I119=0,0,1)+IF(I138=0,0,1)+IF(I157=0,0,1)+IF(I177=0,0,1)+IF(I196=0,0,1))</f>
        <v>184.733</v>
      </c>
      <c r="J197" s="34">
        <f>(J24+J43+J62+J81+J100+J119+J138+J157+J177+J196)/(IF(J24=0,0,1)+IF(J43=0,0,1)+IF(J62=0,0,1)+IF(J81=0,0,1)+IF(J100=0,0,1)+IF(J119=0,0,1)+IF(J138=0,0,1)+IF(J157=0,0,1)+IF(J177=0,0,1)+IF(J196=0,0,1))</f>
        <v>1401.3139999999999</v>
      </c>
      <c r="K197" s="34"/>
      <c r="L197" s="34" t="e">
        <f>(L24+L43+L62+L81+L100+L119+L138+L157+L177+L196)/(IF(L24=0,0,1)+IF(L43=0,0,1)+IF(L62=0,0,1)+IF(L81=0,0,1)+IF(L100=0,0,1)+IF(L119=0,0,1)+IF(L138=0,0,1)+IF(L157=0,0,1)+IF(L177=0,0,1)+IF(L196=0,0,1))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2024-08-21T07:40:09Z</cp:lastPrinted>
  <dcterms:created xsi:type="dcterms:W3CDTF">2022-05-16T14:23:56Z</dcterms:created>
  <dcterms:modified xsi:type="dcterms:W3CDTF">2024-09-05T09:00:32Z</dcterms:modified>
</cp:coreProperties>
</file>